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11970" activeTab="0"/>
  </bookViews>
  <sheets>
    <sheet name="様式3_経費概算" sheetId="1" r:id="rId1"/>
    <sheet name="様式3補足_標準的な単価" sheetId="2" r:id="rId2"/>
  </sheets>
  <definedNames>
    <definedName name="_xlnm.Print_Area" localSheetId="0">'様式3_経費概算'!$B$2:$W$119</definedName>
  </definedNames>
  <calcPr fullCalcOnLoad="1"/>
</workbook>
</file>

<file path=xl/comments1.xml><?xml version="1.0" encoding="utf-8"?>
<comments xmlns="http://schemas.openxmlformats.org/spreadsheetml/2006/main">
  <authors>
    <author>MRI</author>
  </authors>
  <commentList>
    <comment ref="I4" authorId="0">
      <text>
        <r>
          <rPr>
            <b/>
            <sz val="9"/>
            <rFont val="ＭＳ Ｐゴシック"/>
            <family val="3"/>
          </rPr>
          <t>事務局:</t>
        </r>
        <r>
          <rPr>
            <sz val="9"/>
            <rFont val="ＭＳ Ｐゴシック"/>
            <family val="3"/>
          </rPr>
          <t xml:space="preserve">
単価は「様式3補足_標準的な単価」表を参考とし、必ず</t>
        </r>
        <r>
          <rPr>
            <sz val="9"/>
            <color indexed="10"/>
            <rFont val="ＭＳ Ｐゴシック"/>
            <family val="3"/>
          </rPr>
          <t>消費税込の数字</t>
        </r>
        <r>
          <rPr>
            <sz val="9"/>
            <rFont val="ＭＳ Ｐゴシック"/>
            <family val="3"/>
          </rPr>
          <t>を記入してください。</t>
        </r>
      </text>
    </comment>
    <comment ref="F4" authorId="0">
      <text>
        <r>
          <rPr>
            <b/>
            <sz val="9"/>
            <rFont val="ＭＳ Ｐゴシック"/>
            <family val="3"/>
          </rPr>
          <t>事務局:</t>
        </r>
        <r>
          <rPr>
            <sz val="9"/>
            <rFont val="ＭＳ Ｐゴシック"/>
            <family val="3"/>
          </rPr>
          <t xml:space="preserve">
ピンクのセルは入力できません。</t>
        </r>
      </text>
    </comment>
  </commentList>
</comments>
</file>

<file path=xl/sharedStrings.xml><?xml version="1.0" encoding="utf-8"?>
<sst xmlns="http://schemas.openxmlformats.org/spreadsheetml/2006/main" count="318" uniqueCount="162">
  <si>
    <t>必要経費の項目</t>
  </si>
  <si>
    <t>Ⅰ．社会起業インキュベーション事業</t>
  </si>
  <si>
    <t>（１）職員</t>
  </si>
  <si>
    <t>＠</t>
  </si>
  <si>
    <t>２．事業費</t>
  </si>
  <si>
    <t>（１）謝金</t>
  </si>
  <si>
    <t>大学教授</t>
  </si>
  <si>
    <t>円／時間×</t>
  </si>
  <si>
    <t>円／回×</t>
  </si>
  <si>
    <t>円／個×</t>
  </si>
  <si>
    <t>個</t>
  </si>
  <si>
    <t>①郵送</t>
  </si>
  <si>
    <t>円／通</t>
  </si>
  <si>
    <t>通</t>
  </si>
  <si>
    <t>②宅配便</t>
  </si>
  <si>
    <t>円／個</t>
  </si>
  <si>
    <t>時間</t>
  </si>
  <si>
    <t>円／人×</t>
  </si>
  <si>
    <t>円／人</t>
  </si>
  <si>
    <t>人</t>
  </si>
  <si>
    <t>Ⅱ．社会的企業人材創出インターンシップ事業</t>
  </si>
  <si>
    <t>合計</t>
  </si>
  <si>
    <t>（別添１）　「復興支援型地域社会雇用創造事業」 経費の算出に必要な標準的な単価</t>
  </si>
  <si>
    <t>区 分</t>
  </si>
  <si>
    <t>単 位</t>
  </si>
  <si>
    <t>単 価</t>
  </si>
  <si>
    <r>
      <t xml:space="preserve">１． </t>
    </r>
    <r>
      <rPr>
        <b/>
        <u val="single"/>
        <sz val="11"/>
        <rFont val="ＭＳ Ｐゴシック"/>
        <family val="3"/>
      </rPr>
      <t>一般項目</t>
    </r>
  </si>
  <si>
    <t>円</t>
  </si>
  <si>
    <t>委員手当： 委員長</t>
  </si>
  <si>
    <t>１ 日</t>
  </si>
  <si>
    <t>　　　　　　　　委 員</t>
  </si>
  <si>
    <t>〃</t>
  </si>
  <si>
    <t>16,500 以下</t>
  </si>
  <si>
    <t>講師謝金： 大学教授級</t>
  </si>
  <si>
    <t>時 間</t>
  </si>
  <si>
    <t>　　　　　　　　大学准教授級</t>
  </si>
  <si>
    <t>　　　　　　　　大学助手級</t>
  </si>
  <si>
    <t>4,700以内</t>
  </si>
  <si>
    <t>印刷製本費</t>
  </si>
  <si>
    <t>　軽印刷 複写 (A4)</t>
  </si>
  <si>
    <t>１ 枚</t>
  </si>
  <si>
    <t>　　500部 100頁(A4)</t>
  </si>
  <si>
    <t>１ 部</t>
  </si>
  <si>
    <t>　1,000部 100頁(A4)</t>
  </si>
  <si>
    <t>　　500部 200頁(A4)</t>
  </si>
  <si>
    <t>　1,000部 200頁(A4)</t>
  </si>
  <si>
    <t>会議費</t>
  </si>
  <si>
    <t>１ 人</t>
  </si>
  <si>
    <t>会場借料（消費税抜）</t>
  </si>
  <si>
    <t>３時間</t>
  </si>
  <si>
    <t>　＊使用会場が未定の場合（３０人程度）</t>
  </si>
  <si>
    <t>速記料（和文速記）</t>
  </si>
  <si>
    <t>１時間</t>
  </si>
  <si>
    <t>○直接人件費</t>
  </si>
  <si>
    <t>　職員</t>
  </si>
  <si>
    <t>１人日</t>
  </si>
  <si>
    <t>　事務補助員</t>
  </si>
  <si>
    <t>※上記によらない単価を用いることも</t>
  </si>
  <si>
    <t>　　可能です。その場合は、根拠となる</t>
  </si>
  <si>
    <t>　　資料を添付してください。</t>
  </si>
  <si>
    <t>【留意事項】</t>
  </si>
  <si>
    <t>１．上記単価は予算要求上の単価であり、契約単価ではない。</t>
  </si>
  <si>
    <t>２．上記単価表にないものは、実行単価等を使用する。</t>
  </si>
  <si>
    <t>①講師謝金</t>
  </si>
  <si>
    <t>③ボランティア謝金</t>
  </si>
  <si>
    <t>④その他謝金</t>
  </si>
  <si>
    <t>①会場借料</t>
  </si>
  <si>
    <t>（５）消耗品費　*種類別に記載</t>
  </si>
  <si>
    <t>（７）通信運搬費</t>
  </si>
  <si>
    <t>①茶菓代</t>
  </si>
  <si>
    <t>円／件×</t>
  </si>
  <si>
    <t>①</t>
  </si>
  <si>
    <t>復興支援型地域社会雇用創造事業　必要経費の概算【様式３】　</t>
  </si>
  <si>
    <t>＠</t>
  </si>
  <si>
    <t>＝</t>
  </si>
  <si>
    <t>（２）補助員</t>
  </si>
  <si>
    <t>①委員等謝金（コンペの選定・評価委員等）</t>
  </si>
  <si>
    <t>＠</t>
  </si>
  <si>
    <t>＝</t>
  </si>
  <si>
    <t>＠</t>
  </si>
  <si>
    <t>（２）会議費</t>
  </si>
  <si>
    <t>＠</t>
  </si>
  <si>
    <t>ⅰ）職員旅費</t>
  </si>
  <si>
    <t>＠</t>
  </si>
  <si>
    <t>＠</t>
  </si>
  <si>
    <t>（５）通信運搬費</t>
  </si>
  <si>
    <t>＝</t>
  </si>
  <si>
    <t>＝</t>
  </si>
  <si>
    <t>＝</t>
  </si>
  <si>
    <t>＠</t>
  </si>
  <si>
    <t>＠</t>
  </si>
  <si>
    <t>２）起業支援にかかる費用</t>
  </si>
  <si>
    <t>ⅱ）講師（メンター）旅費</t>
  </si>
  <si>
    <t>＠</t>
  </si>
  <si>
    <t>①</t>
  </si>
  <si>
    <t>＠</t>
  </si>
  <si>
    <t>４．管理費（上記１．２．３．の10%以内）</t>
  </si>
  <si>
    <t>（２）事務補助員</t>
  </si>
  <si>
    <t>＠</t>
  </si>
  <si>
    <t>（３）会議費</t>
  </si>
  <si>
    <t>（４）備品費　*種類別に記載</t>
  </si>
  <si>
    <t>①</t>
  </si>
  <si>
    <t>＠</t>
  </si>
  <si>
    <t>３．活動支援金</t>
  </si>
  <si>
    <t>経費の概算　（税込額で記載）</t>
  </si>
  <si>
    <t>件</t>
  </si>
  <si>
    <t>②委員等謝金（コンペの選定・評価委員等）</t>
  </si>
  <si>
    <t>円／部×</t>
  </si>
  <si>
    <t>部</t>
  </si>
  <si>
    <t>１）起業支援対象者募集にかかる費用</t>
  </si>
  <si>
    <t>３．起業支援経費</t>
  </si>
  <si>
    <t>○事務所賃借、備品購入、社員給与支払など</t>
  </si>
  <si>
    <t>②ボランティア謝金</t>
  </si>
  <si>
    <t>③その他謝金</t>
  </si>
  <si>
    <t>①講師謝金（起業支援のメンター等）</t>
  </si>
  <si>
    <t>ⅱ）講師旅費</t>
  </si>
  <si>
    <t>（３）旅費交通費　*行き先別に記載</t>
  </si>
  <si>
    <t>単価</t>
  </si>
  <si>
    <t>数量</t>
  </si>
  <si>
    <t>備考</t>
  </si>
  <si>
    <t>（８）委託費　*項目別に記載</t>
  </si>
  <si>
    <t>（９）その他事業費　*（１）～（８）以外を項目別に記載</t>
  </si>
  <si>
    <t>（２）旅費交通費　*行き先別に記載</t>
  </si>
  <si>
    <t>（３）その他事業費　*（１）～（２）以外を項目別に記載</t>
  </si>
  <si>
    <t>①監査人への検査業務委託（必須）</t>
  </si>
  <si>
    <t>（11）委託費　*項目別に記載</t>
  </si>
  <si>
    <t>①</t>
  </si>
  <si>
    <t>（12）その他事業費　*（１）～（11）以外を項目別に記載</t>
  </si>
  <si>
    <t>（８）借料及び損料</t>
  </si>
  <si>
    <t>ⅱ）委員等旅費</t>
  </si>
  <si>
    <t>（４）募集広告費　*ポスター作成費など</t>
  </si>
  <si>
    <t>（６）借料及び損料　*会場借料など</t>
  </si>
  <si>
    <t>（６）印刷製本費　*研修教材など</t>
  </si>
  <si>
    <t>（９）募集広告費　*ポスター作成費など</t>
  </si>
  <si>
    <t>チェックポイント①　「上限額との差」
⇒ここがマイナスになっていないか。</t>
  </si>
  <si>
    <t>チェックポイント②　「1人当たり事務経費」
⇒目安とする＜40万円＞とかい離していないか。</t>
  </si>
  <si>
    <t>チェックポイント③「1人当たり起業支援」
⇒目安とする＜300万円＞とかい離していないか。</t>
  </si>
  <si>
    <t>チェックポイント④　「上限額との差」
⇒ここがマイナスになっていないか。</t>
  </si>
  <si>
    <r>
      <t>２．</t>
    </r>
    <r>
      <rPr>
        <b/>
        <u val="single"/>
        <sz val="11"/>
        <rFont val="ＭＳ Ｐゴシック"/>
        <family val="3"/>
      </rPr>
      <t>人件費</t>
    </r>
  </si>
  <si>
    <t>②バス車輌代</t>
  </si>
  <si>
    <t>回</t>
  </si>
  <si>
    <t>①</t>
  </si>
  <si>
    <t>（７）租税公課　*印紙代など</t>
  </si>
  <si>
    <t>人・時</t>
  </si>
  <si>
    <t>円／人・時×</t>
  </si>
  <si>
    <t>円／人・回×</t>
  </si>
  <si>
    <t>人・回</t>
  </si>
  <si>
    <t>○支援要件を満たす研修生への活動支援</t>
  </si>
  <si>
    <t>起業支援
目標人数</t>
  </si>
  <si>
    <t>研修修了
目標人数</t>
  </si>
  <si>
    <t>（10）租税公課　*印紙代など</t>
  </si>
  <si>
    <t xml:space="preserve">
③経費項目毎に単価、数量を記入
④チェックポイントの数字を確認
⑤事業内容、数量等を調整</t>
  </si>
  <si>
    <t>１．人件費　*単価水準毎に記載</t>
  </si>
  <si>
    <t>１．人件費　*単価水準毎に記載</t>
  </si>
  <si>
    <t>【記入要領】
①目標人数を入力
②人件費単価水準、事業内容に
　応じて経費項目（行）を追加</t>
  </si>
  <si>
    <t>社会起業インキュベーション事業費用上限額</t>
  </si>
  <si>
    <t>社会的企業人材創出インターンシップ事業費用上限額</t>
  </si>
  <si>
    <r>
      <t xml:space="preserve">社会起業インキュベーション事業費用積算時のチェックポイント
</t>
    </r>
    <r>
      <rPr>
        <b/>
        <sz val="11"/>
        <color indexed="12"/>
        <rFont val="ＭＳ Ｐゴシック"/>
        <family val="3"/>
      </rPr>
      <t>（以下はチェック用であり、入力作業は不要です）</t>
    </r>
  </si>
  <si>
    <r>
      <t xml:space="preserve">社会的企業人材創出インターンシップ事業費用積算時のチェックポイント
</t>
    </r>
    <r>
      <rPr>
        <b/>
        <sz val="11"/>
        <color indexed="12"/>
        <rFont val="ＭＳ Ｐゴシック"/>
        <family val="3"/>
      </rPr>
      <t>（以下はチェック用であり、入力作業は不要です）</t>
    </r>
  </si>
  <si>
    <t>円／人・日×</t>
  </si>
  <si>
    <t>人・日</t>
  </si>
  <si>
    <r>
      <t>チェックポイント⑤　「1人当たり事務経費」
⇒目安とする＜</t>
    </r>
    <r>
      <rPr>
        <b/>
        <sz val="11"/>
        <color indexed="10"/>
        <rFont val="ＭＳ Ｐゴシック"/>
        <family val="3"/>
      </rPr>
      <t>46万円</t>
    </r>
    <r>
      <rPr>
        <b/>
        <sz val="11"/>
        <color indexed="12"/>
        <rFont val="ＭＳ Ｐゴシック"/>
        <family val="3"/>
      </rPr>
      <t>＞とかい離していないか。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</si>
</sst>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[$-411]ge\.m\.d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4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7" fillId="0" borderId="10" xfId="0" applyFont="1" applyBorder="1" applyAlignment="1">
      <alignment horizontal="left" vertical="center"/>
    </xf>
    <xf numFmtId="176" fontId="8" fillId="0" borderId="0" xfId="0" applyNumberFormat="1" applyFont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49" applyNumberFormat="1" applyFont="1" applyBorder="1" applyAlignment="1">
      <alignment vertical="center"/>
    </xf>
    <xf numFmtId="176" fontId="0" fillId="0" borderId="14" xfId="49" applyNumberFormat="1" applyFont="1" applyBorder="1" applyAlignment="1">
      <alignment vertical="center"/>
    </xf>
    <xf numFmtId="176" fontId="0" fillId="0" borderId="15" xfId="49" applyNumberFormat="1" applyFont="1" applyFill="1" applyBorder="1" applyAlignment="1">
      <alignment vertical="center"/>
    </xf>
    <xf numFmtId="176" fontId="0" fillId="0" borderId="16" xfId="49" applyNumberFormat="1" applyFont="1" applyBorder="1" applyAlignment="1">
      <alignment vertical="center"/>
    </xf>
    <xf numFmtId="176" fontId="0" fillId="0" borderId="0" xfId="49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21" borderId="13" xfId="0" applyFont="1" applyFill="1" applyBorder="1" applyAlignment="1">
      <alignment vertical="center"/>
    </xf>
    <xf numFmtId="0" fontId="5" fillId="21" borderId="14" xfId="0" applyFont="1" applyFill="1" applyBorder="1" applyAlignment="1">
      <alignment vertical="center"/>
    </xf>
    <xf numFmtId="0" fontId="5" fillId="21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176" fontId="0" fillId="0" borderId="20" xfId="0" applyNumberForma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176" fontId="8" fillId="0" borderId="24" xfId="0" applyNumberFormat="1" applyFont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6" fontId="7" fillId="4" borderId="2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0" fillId="4" borderId="14" xfId="49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0" fillId="4" borderId="14" xfId="0" applyNumberFormat="1" applyFill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176" fontId="0" fillId="4" borderId="14" xfId="49" applyNumberFormat="1" applyFont="1" applyFill="1" applyBorder="1" applyAlignment="1">
      <alignment vertical="center"/>
    </xf>
    <xf numFmtId="177" fontId="0" fillId="4" borderId="14" xfId="49" applyNumberFormat="1" applyFont="1" applyFill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3" borderId="16" xfId="49" applyNumberFormat="1" applyFont="1" applyFill="1" applyBorder="1" applyAlignment="1">
      <alignment vertical="center"/>
    </xf>
    <xf numFmtId="176" fontId="0" fillId="3" borderId="16" xfId="49" applyNumberFormat="1" applyFont="1" applyFill="1" applyBorder="1" applyAlignment="1">
      <alignment vertical="center"/>
    </xf>
    <xf numFmtId="176" fontId="7" fillId="3" borderId="32" xfId="0" applyNumberFormat="1" applyFont="1" applyFill="1" applyBorder="1" applyAlignment="1">
      <alignment horizontal="right" vertical="center"/>
    </xf>
    <xf numFmtId="176" fontId="8" fillId="3" borderId="33" xfId="0" applyNumberFormat="1" applyFont="1" applyFill="1" applyBorder="1" applyAlignment="1">
      <alignment vertical="center"/>
    </xf>
    <xf numFmtId="176" fontId="8" fillId="3" borderId="34" xfId="0" applyNumberFormat="1" applyFont="1" applyFill="1" applyBorder="1" applyAlignment="1">
      <alignment vertical="center"/>
    </xf>
    <xf numFmtId="176" fontId="0" fillId="3" borderId="15" xfId="0" applyNumberFormat="1" applyFill="1" applyBorder="1" applyAlignment="1">
      <alignment vertical="center"/>
    </xf>
    <xf numFmtId="176" fontId="0" fillId="0" borderId="35" xfId="49" applyNumberFormat="1" applyFont="1" applyFill="1" applyBorder="1" applyAlignment="1">
      <alignment vertical="center"/>
    </xf>
    <xf numFmtId="176" fontId="0" fillId="0" borderId="36" xfId="49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0" fillId="0" borderId="16" xfId="49" applyNumberFormat="1" applyFont="1" applyFill="1" applyBorder="1" applyAlignment="1">
      <alignment vertical="center"/>
    </xf>
    <xf numFmtId="176" fontId="7" fillId="3" borderId="34" xfId="0" applyNumberFormat="1" applyFont="1" applyFill="1" applyBorder="1" applyAlignment="1">
      <alignment horizontal="right" vertical="center"/>
    </xf>
    <xf numFmtId="176" fontId="7" fillId="3" borderId="37" xfId="0" applyNumberFormat="1" applyFont="1" applyFill="1" applyBorder="1" applyAlignment="1">
      <alignment vertical="center"/>
    </xf>
    <xf numFmtId="176" fontId="7" fillId="3" borderId="38" xfId="0" applyNumberFormat="1" applyFont="1" applyFill="1" applyBorder="1" applyAlignment="1">
      <alignment vertical="center"/>
    </xf>
    <xf numFmtId="176" fontId="8" fillId="3" borderId="27" xfId="0" applyNumberFormat="1" applyFont="1" applyFill="1" applyBorder="1" applyAlignment="1">
      <alignment vertical="center"/>
    </xf>
    <xf numFmtId="176" fontId="12" fillId="3" borderId="27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 vertical="center"/>
    </xf>
    <xf numFmtId="176" fontId="7" fillId="3" borderId="27" xfId="0" applyNumberFormat="1" applyFont="1" applyFill="1" applyBorder="1" applyAlignment="1">
      <alignment vertical="center"/>
    </xf>
    <xf numFmtId="176" fontId="8" fillId="3" borderId="27" xfId="0" applyNumberFormat="1" applyFont="1" applyFill="1" applyBorder="1" applyAlignment="1">
      <alignment horizontal="right" vertical="center"/>
    </xf>
    <xf numFmtId="176" fontId="33" fillId="0" borderId="10" xfId="0" applyNumberFormat="1" applyFont="1" applyBorder="1" applyAlignment="1">
      <alignment horizontal="left" vertical="center" wrapText="1"/>
    </xf>
    <xf numFmtId="176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vertical="center"/>
    </xf>
    <xf numFmtId="176" fontId="34" fillId="0" borderId="40" xfId="0" applyNumberFormat="1" applyFont="1" applyBorder="1" applyAlignment="1">
      <alignment horizontal="center" vertical="center" wrapText="1"/>
    </xf>
    <xf numFmtId="176" fontId="34" fillId="0" borderId="40" xfId="0" applyNumberFormat="1" applyFont="1" applyBorder="1" applyAlignment="1">
      <alignment horizontal="center" vertical="center"/>
    </xf>
    <xf numFmtId="176" fontId="34" fillId="0" borderId="0" xfId="0" applyNumberFormat="1" applyFont="1" applyAlignment="1">
      <alignment horizontal="center" vertical="center" wrapText="1"/>
    </xf>
    <xf numFmtId="176" fontId="34" fillId="0" borderId="0" xfId="0" applyNumberFormat="1" applyFont="1" applyAlignment="1">
      <alignment horizontal="center" vertical="center"/>
    </xf>
    <xf numFmtId="176" fontId="8" fillId="0" borderId="18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left" vertical="center" wrapText="1"/>
    </xf>
    <xf numFmtId="0" fontId="7" fillId="23" borderId="41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37" xfId="0" applyFont="1" applyFill="1" applyBorder="1" applyAlignment="1">
      <alignment horizontal="center" vertical="center"/>
    </xf>
    <xf numFmtId="176" fontId="14" fillId="23" borderId="37" xfId="0" applyNumberFormat="1" applyFont="1" applyFill="1" applyBorder="1" applyAlignment="1">
      <alignment horizontal="center" vertical="center"/>
    </xf>
    <xf numFmtId="176" fontId="14" fillId="23" borderId="42" xfId="0" applyNumberFormat="1" applyFont="1" applyFill="1" applyBorder="1" applyAlignment="1">
      <alignment horizontal="center" vertical="center"/>
    </xf>
    <xf numFmtId="176" fontId="33" fillId="0" borderId="10" xfId="0" applyNumberFormat="1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176" fontId="0" fillId="0" borderId="30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43" xfId="49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left" vertical="center" wrapText="1"/>
    </xf>
    <xf numFmtId="176" fontId="33" fillId="0" borderId="44" xfId="0" applyNumberFormat="1" applyFont="1" applyBorder="1" applyAlignment="1">
      <alignment vertical="center" wrapText="1"/>
    </xf>
    <xf numFmtId="0" fontId="33" fillId="0" borderId="45" xfId="0" applyFont="1" applyBorder="1" applyAlignment="1">
      <alignment vertical="center"/>
    </xf>
    <xf numFmtId="0" fontId="33" fillId="0" borderId="45" xfId="0" applyFont="1" applyBorder="1" applyAlignment="1">
      <alignment vertical="center" wrapText="1"/>
    </xf>
    <xf numFmtId="0" fontId="33" fillId="0" borderId="46" xfId="0" applyFont="1" applyBorder="1" applyAlignment="1">
      <alignment vertical="center"/>
    </xf>
    <xf numFmtId="176" fontId="8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176" fontId="12" fillId="0" borderId="3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176" fontId="33" fillId="0" borderId="0" xfId="0" applyNumberFormat="1" applyFont="1" applyBorder="1" applyAlignment="1">
      <alignment horizontal="left" vertical="center"/>
    </xf>
    <xf numFmtId="176" fontId="12" fillId="3" borderId="38" xfId="0" applyNumberFormat="1" applyFont="1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176" fontId="33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3"/>
  <sheetViews>
    <sheetView tabSelected="1" view="pageBreakPreview" zoomScale="75" zoomScaleNormal="75" zoomScaleSheetLayoutView="75" zoomScalePageLayoutView="0" workbookViewId="0" topLeftCell="A59">
      <selection activeCell="Q68" sqref="Q68:Q70"/>
    </sheetView>
  </sheetViews>
  <sheetFormatPr defaultColWidth="9.00390625" defaultRowHeight="13.5"/>
  <cols>
    <col min="1" max="1" width="3.50390625" style="2" customWidth="1"/>
    <col min="2" max="3" width="2.875" style="2" customWidth="1"/>
    <col min="4" max="4" width="4.125" style="2" customWidth="1"/>
    <col min="5" max="5" width="41.875" style="2" customWidth="1"/>
    <col min="6" max="6" width="18.50390625" style="4" customWidth="1"/>
    <col min="7" max="7" width="11.75390625" style="2" customWidth="1"/>
    <col min="8" max="8" width="3.375" style="2" bestFit="1" customWidth="1"/>
    <col min="9" max="9" width="10.25390625" style="2" bestFit="1" customWidth="1"/>
    <col min="10" max="10" width="12.875" style="2" customWidth="1"/>
    <col min="11" max="11" width="8.875" style="2" customWidth="1"/>
    <col min="12" max="12" width="7.00390625" style="2" bestFit="1" customWidth="1"/>
    <col min="13" max="14" width="5.00390625" style="2" customWidth="1"/>
    <col min="15" max="15" width="12.375" style="2" bestFit="1" customWidth="1"/>
    <col min="16" max="16" width="1.875" style="2" customWidth="1"/>
    <col min="17" max="17" width="22.00390625" style="2" customWidth="1"/>
    <col min="18" max="18" width="11.125" style="2" customWidth="1"/>
    <col min="19" max="16384" width="9.00390625" style="2" customWidth="1"/>
  </cols>
  <sheetData>
    <row r="1" ht="9.75" customHeight="1" thickBot="1"/>
    <row r="2" spans="2:22" ht="54.75" customHeight="1" thickBot="1" thickTop="1">
      <c r="B2" s="46" t="s">
        <v>72</v>
      </c>
      <c r="C2" s="3"/>
      <c r="E2" s="3"/>
      <c r="Q2" s="106" t="s">
        <v>154</v>
      </c>
      <c r="R2" s="107"/>
      <c r="S2" s="108" t="s">
        <v>151</v>
      </c>
      <c r="T2" s="107"/>
      <c r="U2" s="107"/>
      <c r="V2" s="109"/>
    </row>
    <row r="3" spans="2:22" ht="38.25" customHeight="1" thickBot="1" thickTop="1">
      <c r="B3" s="95" t="s">
        <v>0</v>
      </c>
      <c r="C3" s="96"/>
      <c r="D3" s="97"/>
      <c r="E3" s="97"/>
      <c r="F3" s="98" t="s">
        <v>104</v>
      </c>
      <c r="G3" s="98"/>
      <c r="H3" s="98"/>
      <c r="I3" s="98"/>
      <c r="J3" s="98"/>
      <c r="K3" s="98"/>
      <c r="L3" s="98"/>
      <c r="M3" s="98"/>
      <c r="N3" s="98"/>
      <c r="O3" s="99"/>
      <c r="P3" s="78"/>
      <c r="Q3" s="86" t="s">
        <v>157</v>
      </c>
      <c r="R3" s="87"/>
      <c r="S3" s="87"/>
      <c r="T3" s="87"/>
      <c r="U3" s="87"/>
      <c r="V3" s="87"/>
    </row>
    <row r="4" spans="2:22" ht="39" customHeight="1" thickBot="1">
      <c r="B4" s="5" t="s">
        <v>1</v>
      </c>
      <c r="C4" s="54"/>
      <c r="D4" s="54"/>
      <c r="E4" s="54"/>
      <c r="F4" s="65">
        <f>F5+F9+F62+F64</f>
        <v>0</v>
      </c>
      <c r="G4" s="55" t="s">
        <v>119</v>
      </c>
      <c r="H4" s="55"/>
      <c r="I4" s="55" t="s">
        <v>117</v>
      </c>
      <c r="J4" s="55"/>
      <c r="K4" s="55" t="s">
        <v>118</v>
      </c>
      <c r="L4" s="55"/>
      <c r="M4" s="110" t="s">
        <v>148</v>
      </c>
      <c r="N4" s="111"/>
      <c r="O4" s="47"/>
      <c r="P4" s="79"/>
      <c r="Q4" s="75">
        <f>O4*3400000</f>
        <v>0</v>
      </c>
      <c r="R4" s="100" t="s">
        <v>155</v>
      </c>
      <c r="S4" s="85"/>
      <c r="T4" s="85"/>
      <c r="U4" s="85"/>
      <c r="V4" s="85"/>
    </row>
    <row r="5" spans="2:22" s="6" customFormat="1" ht="30" customHeight="1" thickBot="1">
      <c r="B5" s="7"/>
      <c r="C5" s="52" t="s">
        <v>152</v>
      </c>
      <c r="D5" s="53"/>
      <c r="E5" s="53"/>
      <c r="F5" s="66">
        <f>SUM(O6:O8)</f>
        <v>0</v>
      </c>
      <c r="G5" s="53"/>
      <c r="H5" s="53"/>
      <c r="I5" s="53"/>
      <c r="J5" s="53"/>
      <c r="K5" s="53"/>
      <c r="L5" s="53"/>
      <c r="M5" s="53"/>
      <c r="N5" s="53"/>
      <c r="O5" s="71"/>
      <c r="P5" s="8"/>
      <c r="Q5" s="76">
        <f>Q4-F4</f>
        <v>0</v>
      </c>
      <c r="R5" s="100" t="s">
        <v>134</v>
      </c>
      <c r="S5" s="101"/>
      <c r="T5" s="101"/>
      <c r="U5" s="101"/>
      <c r="V5" s="101"/>
    </row>
    <row r="6" spans="2:22" ht="18" customHeight="1">
      <c r="B6" s="10"/>
      <c r="C6" s="11"/>
      <c r="D6" s="12" t="s">
        <v>2</v>
      </c>
      <c r="E6" s="13"/>
      <c r="F6" s="14"/>
      <c r="G6" s="21"/>
      <c r="H6" s="13" t="s">
        <v>73</v>
      </c>
      <c r="I6" s="59"/>
      <c r="J6" s="13" t="s">
        <v>159</v>
      </c>
      <c r="K6" s="49"/>
      <c r="L6" s="13" t="s">
        <v>160</v>
      </c>
      <c r="M6" s="13"/>
      <c r="N6" s="13" t="s">
        <v>74</v>
      </c>
      <c r="O6" s="63">
        <f>I6*K6</f>
        <v>0</v>
      </c>
      <c r="P6" s="16"/>
      <c r="Q6" s="102"/>
      <c r="R6" s="105"/>
      <c r="S6" s="105"/>
      <c r="T6" s="105"/>
      <c r="U6" s="105"/>
      <c r="V6" s="11"/>
    </row>
    <row r="7" spans="2:22" ht="18" customHeight="1">
      <c r="B7" s="10"/>
      <c r="C7" s="11"/>
      <c r="D7" s="12" t="s">
        <v>75</v>
      </c>
      <c r="E7" s="13"/>
      <c r="F7" s="14"/>
      <c r="G7" s="21"/>
      <c r="H7" s="13" t="s">
        <v>3</v>
      </c>
      <c r="I7" s="59"/>
      <c r="J7" s="13" t="s">
        <v>159</v>
      </c>
      <c r="K7" s="49"/>
      <c r="L7" s="13" t="s">
        <v>160</v>
      </c>
      <c r="M7" s="13"/>
      <c r="N7" s="13" t="s">
        <v>74</v>
      </c>
      <c r="O7" s="63">
        <f>I7*K7</f>
        <v>0</v>
      </c>
      <c r="P7" s="16"/>
      <c r="Q7" s="103"/>
      <c r="R7" s="105"/>
      <c r="S7" s="105"/>
      <c r="T7" s="105"/>
      <c r="U7" s="105"/>
      <c r="V7" s="11"/>
    </row>
    <row r="8" spans="2:22" ht="18" customHeight="1" thickBot="1">
      <c r="B8" s="10"/>
      <c r="C8" s="11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63">
        <f>I8*K8</f>
        <v>0</v>
      </c>
      <c r="P8" s="16"/>
      <c r="Q8" s="104"/>
      <c r="R8" s="105"/>
      <c r="S8" s="105"/>
      <c r="T8" s="105"/>
      <c r="U8" s="105"/>
      <c r="V8" s="11"/>
    </row>
    <row r="9" spans="2:22" s="6" customFormat="1" ht="30" customHeight="1" thickBot="1">
      <c r="B9" s="7"/>
      <c r="C9" s="8" t="s">
        <v>4</v>
      </c>
      <c r="D9" s="8"/>
      <c r="E9" s="8"/>
      <c r="F9" s="67">
        <f>F10+F46</f>
        <v>0</v>
      </c>
      <c r="G9" s="8"/>
      <c r="H9" s="8"/>
      <c r="I9" s="8"/>
      <c r="J9" s="8"/>
      <c r="K9" s="8"/>
      <c r="L9" s="8"/>
      <c r="M9" s="8"/>
      <c r="N9" s="8"/>
      <c r="O9" s="69"/>
      <c r="P9" s="16"/>
      <c r="Q9" s="77" t="e">
        <f>(F5+F10+F64)/O4</f>
        <v>#DIV/0!</v>
      </c>
      <c r="R9" s="83" t="s">
        <v>135</v>
      </c>
      <c r="S9" s="115"/>
      <c r="T9" s="115"/>
      <c r="U9" s="115"/>
      <c r="V9" s="101"/>
    </row>
    <row r="10" spans="2:22" s="6" customFormat="1" ht="30" customHeight="1">
      <c r="B10" s="7"/>
      <c r="C10" s="48" t="s">
        <v>109</v>
      </c>
      <c r="D10" s="50"/>
      <c r="E10" s="48"/>
      <c r="F10" s="67">
        <f>F11+F17+F20+F27+F30+F34+F37+F43+F40</f>
        <v>0</v>
      </c>
      <c r="G10" s="8"/>
      <c r="H10" s="8"/>
      <c r="I10" s="8"/>
      <c r="J10" s="8"/>
      <c r="K10" s="8"/>
      <c r="L10" s="8"/>
      <c r="M10" s="8"/>
      <c r="N10" s="8"/>
      <c r="O10" s="70"/>
      <c r="P10" s="16"/>
      <c r="Q10" s="112"/>
      <c r="R10" s="105"/>
      <c r="S10" s="105"/>
      <c r="T10" s="105"/>
      <c r="U10" s="105"/>
      <c r="V10" s="8"/>
    </row>
    <row r="11" spans="2:22" ht="18" customHeight="1">
      <c r="B11" s="10"/>
      <c r="C11" s="11"/>
      <c r="D11" s="17" t="s">
        <v>5</v>
      </c>
      <c r="E11" s="18"/>
      <c r="F11" s="68">
        <f>SUM(O12:O14)</f>
        <v>0</v>
      </c>
      <c r="G11" s="20"/>
      <c r="H11" s="20"/>
      <c r="I11" s="20"/>
      <c r="J11" s="20"/>
      <c r="K11" s="20"/>
      <c r="L11" s="20"/>
      <c r="M11" s="20"/>
      <c r="N11" s="20"/>
      <c r="O11" s="72"/>
      <c r="P11" s="16"/>
      <c r="Q11" s="113"/>
      <c r="R11" s="105"/>
      <c r="S11" s="105"/>
      <c r="T11" s="105"/>
      <c r="U11" s="105"/>
      <c r="V11" s="11"/>
    </row>
    <row r="12" spans="2:22" ht="18" customHeight="1" thickBot="1">
      <c r="B12" s="10"/>
      <c r="C12" s="11"/>
      <c r="D12" s="18"/>
      <c r="E12" s="20" t="s">
        <v>76</v>
      </c>
      <c r="F12" s="19"/>
      <c r="G12" s="20"/>
      <c r="H12" s="21" t="s">
        <v>77</v>
      </c>
      <c r="I12" s="59"/>
      <c r="J12" s="13" t="s">
        <v>145</v>
      </c>
      <c r="K12" s="51"/>
      <c r="L12" s="13" t="s">
        <v>146</v>
      </c>
      <c r="M12" s="13"/>
      <c r="N12" s="13" t="s">
        <v>78</v>
      </c>
      <c r="O12" s="63">
        <f>I12*K12</f>
        <v>0</v>
      </c>
      <c r="P12" s="16"/>
      <c r="Q12" s="114"/>
      <c r="R12" s="105"/>
      <c r="S12" s="105"/>
      <c r="T12" s="105"/>
      <c r="U12" s="105"/>
      <c r="V12" s="11"/>
    </row>
    <row r="13" spans="2:22" ht="18" customHeight="1">
      <c r="B13" s="10"/>
      <c r="C13" s="11"/>
      <c r="D13" s="18"/>
      <c r="E13" s="20" t="s">
        <v>106</v>
      </c>
      <c r="F13" s="19"/>
      <c r="G13" s="20"/>
      <c r="H13" s="21" t="s">
        <v>73</v>
      </c>
      <c r="I13" s="59"/>
      <c r="J13" s="13" t="s">
        <v>145</v>
      </c>
      <c r="K13" s="51"/>
      <c r="L13" s="13" t="s">
        <v>146</v>
      </c>
      <c r="M13" s="13"/>
      <c r="N13" s="13" t="s">
        <v>78</v>
      </c>
      <c r="O13" s="63">
        <f>I13*K13</f>
        <v>0</v>
      </c>
      <c r="P13" s="16"/>
      <c r="Q13" s="116" t="e">
        <f>(F46+F62)/O4</f>
        <v>#DIV/0!</v>
      </c>
      <c r="R13" s="118" t="s">
        <v>136</v>
      </c>
      <c r="S13" s="115"/>
      <c r="T13" s="115"/>
      <c r="U13" s="115"/>
      <c r="V13" s="101"/>
    </row>
    <row r="14" spans="2:22" ht="18" customHeight="1" thickBot="1">
      <c r="B14" s="10"/>
      <c r="C14" s="11"/>
      <c r="D14" s="18"/>
      <c r="E14" s="20" t="s">
        <v>64</v>
      </c>
      <c r="F14" s="19"/>
      <c r="G14" s="20"/>
      <c r="H14" s="21" t="s">
        <v>79</v>
      </c>
      <c r="I14" s="49"/>
      <c r="J14" s="13" t="s">
        <v>144</v>
      </c>
      <c r="K14" s="51"/>
      <c r="L14" s="13" t="s">
        <v>143</v>
      </c>
      <c r="M14" s="13"/>
      <c r="N14" s="13" t="s">
        <v>78</v>
      </c>
      <c r="O14" s="63">
        <f>I14*K14</f>
        <v>0</v>
      </c>
      <c r="P14" s="16"/>
      <c r="Q14" s="117"/>
      <c r="R14" s="101"/>
      <c r="S14" s="101"/>
      <c r="T14" s="101"/>
      <c r="U14" s="101"/>
      <c r="V14" s="101"/>
    </row>
    <row r="15" spans="2:16" ht="18" customHeight="1">
      <c r="B15" s="10"/>
      <c r="C15" s="11"/>
      <c r="D15" s="18"/>
      <c r="E15" s="20" t="s">
        <v>65</v>
      </c>
      <c r="F15" s="19"/>
      <c r="G15" s="20"/>
      <c r="H15" s="21" t="s">
        <v>73</v>
      </c>
      <c r="I15" s="49"/>
      <c r="J15" s="13" t="s">
        <v>144</v>
      </c>
      <c r="K15" s="51"/>
      <c r="L15" s="13" t="s">
        <v>143</v>
      </c>
      <c r="M15" s="13"/>
      <c r="N15" s="13" t="s">
        <v>78</v>
      </c>
      <c r="O15" s="63">
        <f>I15*K15</f>
        <v>0</v>
      </c>
      <c r="P15" s="16"/>
    </row>
    <row r="16" spans="2:16" ht="18" customHeight="1">
      <c r="B16" s="10"/>
      <c r="C16" s="11"/>
      <c r="D16" s="18"/>
      <c r="E16" s="20"/>
      <c r="F16" s="19"/>
      <c r="G16" s="20"/>
      <c r="H16" s="21"/>
      <c r="I16" s="21"/>
      <c r="J16" s="13"/>
      <c r="K16" s="20"/>
      <c r="L16" s="13"/>
      <c r="M16" s="13"/>
      <c r="N16" s="13"/>
      <c r="O16" s="63">
        <f>I16*K16</f>
        <v>0</v>
      </c>
      <c r="P16" s="16"/>
    </row>
    <row r="17" spans="2:16" ht="18" customHeight="1">
      <c r="B17" s="10"/>
      <c r="C17" s="11"/>
      <c r="D17" s="18" t="s">
        <v>80</v>
      </c>
      <c r="E17" s="20"/>
      <c r="F17" s="68">
        <f>SUM(O18:O19)</f>
        <v>0</v>
      </c>
      <c r="G17" s="20"/>
      <c r="H17" s="20"/>
      <c r="I17" s="20"/>
      <c r="J17" s="20"/>
      <c r="K17" s="20"/>
      <c r="L17" s="20"/>
      <c r="M17" s="20"/>
      <c r="N17" s="20"/>
      <c r="O17" s="72"/>
      <c r="P17" s="16"/>
    </row>
    <row r="18" spans="2:16" ht="18" customHeight="1">
      <c r="B18" s="10"/>
      <c r="C18" s="11"/>
      <c r="D18" s="18"/>
      <c r="E18" s="20" t="s">
        <v>69</v>
      </c>
      <c r="F18" s="19"/>
      <c r="G18" s="20"/>
      <c r="H18" s="20" t="s">
        <v>81</v>
      </c>
      <c r="I18" s="51"/>
      <c r="J18" s="13" t="s">
        <v>145</v>
      </c>
      <c r="K18" s="51"/>
      <c r="L18" s="13" t="s">
        <v>146</v>
      </c>
      <c r="M18" s="20"/>
      <c r="N18" s="20" t="s">
        <v>78</v>
      </c>
      <c r="O18" s="63">
        <f>I18*K18</f>
        <v>0</v>
      </c>
      <c r="P18" s="16"/>
    </row>
    <row r="19" spans="2:16" ht="18" customHeight="1">
      <c r="B19" s="10"/>
      <c r="C19" s="11"/>
      <c r="D19" s="18"/>
      <c r="E19" s="20"/>
      <c r="F19" s="19"/>
      <c r="G19" s="20"/>
      <c r="H19" s="20"/>
      <c r="I19" s="20"/>
      <c r="J19" s="20"/>
      <c r="K19" s="20"/>
      <c r="L19" s="20"/>
      <c r="M19" s="20"/>
      <c r="N19" s="20"/>
      <c r="O19" s="63">
        <f>I19*K19</f>
        <v>0</v>
      </c>
      <c r="P19" s="16"/>
    </row>
    <row r="20" spans="2:16" ht="18" customHeight="1">
      <c r="B20" s="10"/>
      <c r="C20" s="11"/>
      <c r="D20" s="18" t="s">
        <v>116</v>
      </c>
      <c r="E20" s="20"/>
      <c r="F20" s="68">
        <f>SUM(O22:O26)</f>
        <v>0</v>
      </c>
      <c r="G20" s="20"/>
      <c r="H20" s="20"/>
      <c r="I20" s="20"/>
      <c r="J20" s="20"/>
      <c r="K20" s="20"/>
      <c r="L20" s="20"/>
      <c r="M20" s="20"/>
      <c r="N20" s="20"/>
      <c r="O20" s="72"/>
      <c r="P20" s="16"/>
    </row>
    <row r="21" spans="2:16" ht="18" customHeight="1">
      <c r="B21" s="10"/>
      <c r="C21" s="11"/>
      <c r="D21" s="18"/>
      <c r="E21" s="20" t="s">
        <v>82</v>
      </c>
      <c r="F21" s="19"/>
      <c r="G21" s="20"/>
      <c r="H21" s="20"/>
      <c r="I21" s="20"/>
      <c r="J21" s="20"/>
      <c r="K21" s="20"/>
      <c r="L21" s="20"/>
      <c r="M21" s="20"/>
      <c r="N21" s="20"/>
      <c r="O21" s="72"/>
      <c r="P21" s="16"/>
    </row>
    <row r="22" spans="2:16" ht="18" customHeight="1">
      <c r="B22" s="10"/>
      <c r="C22" s="11"/>
      <c r="D22" s="18"/>
      <c r="E22" s="57" t="s">
        <v>71</v>
      </c>
      <c r="F22" s="19"/>
      <c r="G22" s="20"/>
      <c r="H22" s="21" t="s">
        <v>83</v>
      </c>
      <c r="I22" s="59"/>
      <c r="J22" s="13" t="s">
        <v>145</v>
      </c>
      <c r="K22" s="51"/>
      <c r="L22" s="13" t="s">
        <v>146</v>
      </c>
      <c r="M22" s="13"/>
      <c r="N22" s="13" t="s">
        <v>78</v>
      </c>
      <c r="O22" s="63">
        <f>I22*K22</f>
        <v>0</v>
      </c>
      <c r="P22" s="16"/>
    </row>
    <row r="23" spans="2:16" ht="18" customHeight="1">
      <c r="B23" s="10"/>
      <c r="C23" s="11"/>
      <c r="D23" s="18"/>
      <c r="E23" s="57"/>
      <c r="F23" s="19"/>
      <c r="G23" s="20"/>
      <c r="H23" s="21"/>
      <c r="I23" s="21"/>
      <c r="J23" s="21"/>
      <c r="K23" s="57"/>
      <c r="L23" s="13"/>
      <c r="M23" s="13"/>
      <c r="N23" s="13"/>
      <c r="O23" s="63">
        <f>I23*K23</f>
        <v>0</v>
      </c>
      <c r="P23" s="16"/>
    </row>
    <row r="24" spans="2:16" ht="18" customHeight="1">
      <c r="B24" s="10"/>
      <c r="C24" s="11"/>
      <c r="D24" s="18"/>
      <c r="E24" s="20" t="s">
        <v>129</v>
      </c>
      <c r="F24" s="19"/>
      <c r="G24" s="20"/>
      <c r="H24" s="21"/>
      <c r="I24" s="58"/>
      <c r="J24" s="21"/>
      <c r="K24" s="57"/>
      <c r="L24" s="13"/>
      <c r="M24" s="13"/>
      <c r="N24" s="13"/>
      <c r="O24" s="72"/>
      <c r="P24" s="16"/>
    </row>
    <row r="25" spans="2:16" ht="18" customHeight="1">
      <c r="B25" s="10"/>
      <c r="C25" s="11"/>
      <c r="D25" s="18"/>
      <c r="E25" s="20" t="s">
        <v>71</v>
      </c>
      <c r="F25" s="19"/>
      <c r="G25" s="20"/>
      <c r="H25" s="21" t="s">
        <v>3</v>
      </c>
      <c r="I25" s="49"/>
      <c r="J25" s="13" t="s">
        <v>145</v>
      </c>
      <c r="K25" s="51"/>
      <c r="L25" s="13" t="s">
        <v>146</v>
      </c>
      <c r="M25" s="13"/>
      <c r="N25" s="13" t="s">
        <v>74</v>
      </c>
      <c r="O25" s="63">
        <f>I25*K25</f>
        <v>0</v>
      </c>
      <c r="P25" s="16"/>
    </row>
    <row r="26" spans="2:16" ht="18" customHeight="1">
      <c r="B26" s="10"/>
      <c r="C26" s="11"/>
      <c r="D26" s="18"/>
      <c r="E26" s="20"/>
      <c r="F26" s="19"/>
      <c r="G26" s="20"/>
      <c r="H26" s="21"/>
      <c r="I26" s="21"/>
      <c r="J26" s="13"/>
      <c r="K26" s="20"/>
      <c r="L26" s="13"/>
      <c r="M26" s="13"/>
      <c r="N26" s="13"/>
      <c r="O26" s="63">
        <f>I26*K26</f>
        <v>0</v>
      </c>
      <c r="P26" s="16"/>
    </row>
    <row r="27" spans="2:16" ht="18" customHeight="1">
      <c r="B27" s="10"/>
      <c r="C27" s="11"/>
      <c r="D27" s="18" t="s">
        <v>130</v>
      </c>
      <c r="E27" s="20"/>
      <c r="F27" s="68">
        <f>SUM(O28:O29)</f>
        <v>0</v>
      </c>
      <c r="G27" s="20"/>
      <c r="H27" s="20"/>
      <c r="I27" s="20"/>
      <c r="J27" s="20"/>
      <c r="K27" s="20"/>
      <c r="L27" s="20"/>
      <c r="M27" s="20"/>
      <c r="N27" s="20"/>
      <c r="O27" s="72"/>
      <c r="P27" s="16"/>
    </row>
    <row r="28" spans="2:16" ht="18" customHeight="1">
      <c r="B28" s="10"/>
      <c r="C28" s="11"/>
      <c r="D28" s="18"/>
      <c r="E28" s="20" t="s">
        <v>71</v>
      </c>
      <c r="F28" s="19"/>
      <c r="G28" s="20"/>
      <c r="H28" s="20" t="s">
        <v>84</v>
      </c>
      <c r="I28" s="51"/>
      <c r="J28" s="20" t="s">
        <v>107</v>
      </c>
      <c r="K28" s="51"/>
      <c r="L28" s="20" t="s">
        <v>108</v>
      </c>
      <c r="M28" s="20"/>
      <c r="N28" s="20" t="s">
        <v>78</v>
      </c>
      <c r="O28" s="63">
        <f>I28*K28</f>
        <v>0</v>
      </c>
      <c r="P28" s="16"/>
    </row>
    <row r="29" spans="2:16" ht="18" customHeight="1">
      <c r="B29" s="10"/>
      <c r="C29" s="11"/>
      <c r="D29" s="18"/>
      <c r="E29" s="20"/>
      <c r="F29" s="19"/>
      <c r="G29" s="20"/>
      <c r="H29" s="20"/>
      <c r="I29" s="20"/>
      <c r="J29" s="20"/>
      <c r="K29" s="20"/>
      <c r="L29" s="20"/>
      <c r="M29" s="20"/>
      <c r="N29" s="20"/>
      <c r="O29" s="63">
        <f>I29*K29</f>
        <v>0</v>
      </c>
      <c r="P29" s="16"/>
    </row>
    <row r="30" spans="2:16" ht="18" customHeight="1">
      <c r="B30" s="10"/>
      <c r="C30" s="11"/>
      <c r="D30" s="18" t="s">
        <v>85</v>
      </c>
      <c r="E30" s="20"/>
      <c r="F30" s="68">
        <f>SUM(O31:O33)</f>
        <v>0</v>
      </c>
      <c r="G30" s="20"/>
      <c r="H30" s="20"/>
      <c r="I30" s="20"/>
      <c r="J30" s="20"/>
      <c r="K30" s="20"/>
      <c r="L30" s="20"/>
      <c r="M30" s="20"/>
      <c r="N30" s="20"/>
      <c r="O30" s="72"/>
      <c r="P30" s="16"/>
    </row>
    <row r="31" spans="2:16" ht="18" customHeight="1">
      <c r="B31" s="10"/>
      <c r="C31" s="11"/>
      <c r="D31" s="18"/>
      <c r="E31" s="20" t="s">
        <v>11</v>
      </c>
      <c r="F31" s="19"/>
      <c r="G31" s="20"/>
      <c r="H31" s="21" t="s">
        <v>79</v>
      </c>
      <c r="I31" s="49"/>
      <c r="J31" s="13" t="s">
        <v>12</v>
      </c>
      <c r="K31" s="51"/>
      <c r="L31" s="13" t="s">
        <v>13</v>
      </c>
      <c r="M31" s="13"/>
      <c r="N31" s="13" t="s">
        <v>86</v>
      </c>
      <c r="O31" s="63">
        <f>I31*K31</f>
        <v>0</v>
      </c>
      <c r="P31" s="16"/>
    </row>
    <row r="32" spans="2:16" ht="18" customHeight="1">
      <c r="B32" s="10"/>
      <c r="C32" s="11"/>
      <c r="D32" s="18"/>
      <c r="E32" s="20" t="s">
        <v>14</v>
      </c>
      <c r="F32" s="19"/>
      <c r="G32" s="20"/>
      <c r="H32" s="21" t="s">
        <v>3</v>
      </c>
      <c r="I32" s="49"/>
      <c r="J32" s="13" t="s">
        <v>15</v>
      </c>
      <c r="K32" s="51"/>
      <c r="L32" s="13" t="s">
        <v>10</v>
      </c>
      <c r="M32" s="13"/>
      <c r="N32" s="13" t="s">
        <v>87</v>
      </c>
      <c r="O32" s="63">
        <f>I32*K32</f>
        <v>0</v>
      </c>
      <c r="P32" s="16"/>
    </row>
    <row r="33" spans="2:16" ht="18" customHeight="1">
      <c r="B33" s="10"/>
      <c r="C33" s="11"/>
      <c r="D33" s="18"/>
      <c r="E33" s="20"/>
      <c r="F33" s="19"/>
      <c r="G33" s="20"/>
      <c r="H33" s="21"/>
      <c r="I33" s="21"/>
      <c r="J33" s="13"/>
      <c r="K33" s="20"/>
      <c r="L33" s="13"/>
      <c r="M33" s="13"/>
      <c r="N33" s="13"/>
      <c r="O33" s="63">
        <f>I33*K33</f>
        <v>0</v>
      </c>
      <c r="P33" s="16"/>
    </row>
    <row r="34" spans="2:16" ht="18" customHeight="1">
      <c r="B34" s="10"/>
      <c r="C34" s="11"/>
      <c r="D34" s="18" t="s">
        <v>131</v>
      </c>
      <c r="E34" s="20"/>
      <c r="F34" s="68">
        <f>SUM(O35:O44)</f>
        <v>0</v>
      </c>
      <c r="G34" s="20"/>
      <c r="H34" s="20"/>
      <c r="I34" s="20"/>
      <c r="J34" s="20"/>
      <c r="K34" s="20"/>
      <c r="L34" s="20"/>
      <c r="M34" s="20"/>
      <c r="N34" s="20"/>
      <c r="O34" s="72"/>
      <c r="P34" s="16"/>
    </row>
    <row r="35" spans="2:16" ht="18" customHeight="1">
      <c r="B35" s="10"/>
      <c r="C35" s="11"/>
      <c r="D35" s="18"/>
      <c r="E35" s="20" t="s">
        <v>71</v>
      </c>
      <c r="F35" s="19"/>
      <c r="G35" s="20"/>
      <c r="H35" s="21" t="s">
        <v>77</v>
      </c>
      <c r="I35" s="49"/>
      <c r="J35" s="13" t="s">
        <v>7</v>
      </c>
      <c r="K35" s="51"/>
      <c r="L35" s="13" t="s">
        <v>16</v>
      </c>
      <c r="M35" s="13"/>
      <c r="N35" s="13" t="s">
        <v>88</v>
      </c>
      <c r="O35" s="63">
        <f>I35*K35</f>
        <v>0</v>
      </c>
      <c r="P35" s="16"/>
    </row>
    <row r="36" spans="2:16" ht="18" customHeight="1">
      <c r="B36" s="10"/>
      <c r="C36" s="11"/>
      <c r="D36" s="18"/>
      <c r="E36" s="20"/>
      <c r="F36" s="19"/>
      <c r="G36" s="20"/>
      <c r="H36" s="21"/>
      <c r="I36" s="21"/>
      <c r="J36" s="13"/>
      <c r="K36" s="20"/>
      <c r="L36" s="13"/>
      <c r="M36" s="13"/>
      <c r="N36" s="13"/>
      <c r="O36" s="63">
        <f>I36*K36</f>
        <v>0</v>
      </c>
      <c r="P36" s="16"/>
    </row>
    <row r="37" spans="2:16" ht="18" customHeight="1">
      <c r="B37" s="10"/>
      <c r="C37" s="11"/>
      <c r="D37" s="18" t="s">
        <v>142</v>
      </c>
      <c r="E37" s="20"/>
      <c r="F37" s="68">
        <f>SUM(O37:O38)</f>
        <v>0</v>
      </c>
      <c r="G37" s="20"/>
      <c r="H37" s="20"/>
      <c r="I37" s="57"/>
      <c r="J37" s="57"/>
      <c r="K37" s="57"/>
      <c r="L37" s="20"/>
      <c r="M37" s="20"/>
      <c r="N37" s="20"/>
      <c r="O37" s="72"/>
      <c r="P37" s="16"/>
    </row>
    <row r="38" spans="2:16" ht="18" customHeight="1">
      <c r="B38" s="10"/>
      <c r="C38" s="11"/>
      <c r="D38" s="18"/>
      <c r="E38" s="20" t="s">
        <v>141</v>
      </c>
      <c r="F38" s="19"/>
      <c r="G38" s="20"/>
      <c r="H38" s="20" t="s">
        <v>3</v>
      </c>
      <c r="I38" s="51"/>
      <c r="J38" s="20" t="s">
        <v>70</v>
      </c>
      <c r="K38" s="51"/>
      <c r="L38" s="20" t="s">
        <v>105</v>
      </c>
      <c r="M38" s="20"/>
      <c r="N38" s="20" t="s">
        <v>74</v>
      </c>
      <c r="O38" s="63">
        <f>I38*K38</f>
        <v>0</v>
      </c>
      <c r="P38" s="16"/>
    </row>
    <row r="39" spans="2:16" ht="18" customHeight="1">
      <c r="B39" s="10"/>
      <c r="C39" s="11"/>
      <c r="D39" s="18"/>
      <c r="E39" s="20"/>
      <c r="F39" s="19"/>
      <c r="G39" s="20"/>
      <c r="H39" s="20"/>
      <c r="I39" s="57"/>
      <c r="J39" s="20"/>
      <c r="K39" s="57"/>
      <c r="L39" s="20"/>
      <c r="M39" s="20"/>
      <c r="N39" s="20"/>
      <c r="O39" s="63">
        <f>I39*K39</f>
        <v>0</v>
      </c>
      <c r="P39" s="16"/>
    </row>
    <row r="40" spans="2:16" ht="18" customHeight="1">
      <c r="B40" s="10"/>
      <c r="C40" s="11"/>
      <c r="D40" s="18" t="s">
        <v>120</v>
      </c>
      <c r="E40" s="20"/>
      <c r="F40" s="68">
        <f>SUM(O41:O45)</f>
        <v>0</v>
      </c>
      <c r="G40" s="20"/>
      <c r="H40" s="21"/>
      <c r="I40" s="21"/>
      <c r="J40" s="13"/>
      <c r="K40" s="20"/>
      <c r="L40" s="13"/>
      <c r="M40" s="13"/>
      <c r="N40" s="13"/>
      <c r="O40" s="72"/>
      <c r="P40" s="16"/>
    </row>
    <row r="41" spans="2:16" ht="18" customHeight="1">
      <c r="B41" s="10"/>
      <c r="C41" s="11"/>
      <c r="D41" s="18"/>
      <c r="E41" s="20" t="s">
        <v>124</v>
      </c>
      <c r="F41" s="19"/>
      <c r="G41" s="20"/>
      <c r="H41" s="20" t="s">
        <v>90</v>
      </c>
      <c r="I41" s="51"/>
      <c r="J41" s="13" t="s">
        <v>144</v>
      </c>
      <c r="K41" s="51"/>
      <c r="L41" s="13" t="s">
        <v>143</v>
      </c>
      <c r="M41" s="20"/>
      <c r="N41" s="20" t="s">
        <v>86</v>
      </c>
      <c r="O41" s="63">
        <f>I41*K41</f>
        <v>0</v>
      </c>
      <c r="P41" s="16"/>
    </row>
    <row r="42" spans="2:16" ht="18" customHeight="1">
      <c r="B42" s="10"/>
      <c r="C42" s="11"/>
      <c r="D42" s="18"/>
      <c r="E42" s="20"/>
      <c r="F42" s="19"/>
      <c r="G42" s="20"/>
      <c r="H42" s="20"/>
      <c r="I42" s="57"/>
      <c r="J42" s="57"/>
      <c r="K42" s="57"/>
      <c r="L42" s="20"/>
      <c r="M42" s="20"/>
      <c r="N42" s="20"/>
      <c r="O42" s="63">
        <f>I42*K42</f>
        <v>0</v>
      </c>
      <c r="P42" s="16"/>
    </row>
    <row r="43" spans="2:16" ht="18" customHeight="1">
      <c r="B43" s="10"/>
      <c r="C43" s="11"/>
      <c r="D43" s="18" t="s">
        <v>121</v>
      </c>
      <c r="E43" s="20"/>
      <c r="F43" s="68">
        <f>SUM(O44:O44)</f>
        <v>0</v>
      </c>
      <c r="G43" s="20"/>
      <c r="H43" s="20"/>
      <c r="I43" s="20"/>
      <c r="J43" s="20"/>
      <c r="K43" s="20"/>
      <c r="L43" s="20"/>
      <c r="M43" s="20"/>
      <c r="N43" s="20"/>
      <c r="O43" s="72"/>
      <c r="P43" s="16"/>
    </row>
    <row r="44" spans="2:16" ht="18" customHeight="1">
      <c r="B44" s="10"/>
      <c r="C44" s="11"/>
      <c r="D44" s="18"/>
      <c r="E44" s="20" t="s">
        <v>71</v>
      </c>
      <c r="F44" s="19"/>
      <c r="G44" s="20"/>
      <c r="H44" s="20" t="s">
        <v>89</v>
      </c>
      <c r="I44" s="51"/>
      <c r="J44" s="20" t="s">
        <v>70</v>
      </c>
      <c r="K44" s="51"/>
      <c r="L44" s="20" t="s">
        <v>105</v>
      </c>
      <c r="M44" s="20"/>
      <c r="N44" s="20" t="s">
        <v>78</v>
      </c>
      <c r="O44" s="63">
        <f>I44*K44</f>
        <v>0</v>
      </c>
      <c r="P44" s="16"/>
    </row>
    <row r="45" spans="2:16" ht="18" customHeight="1">
      <c r="B45" s="10"/>
      <c r="C45" s="11"/>
      <c r="D45" s="18"/>
      <c r="E45" s="20"/>
      <c r="F45" s="19"/>
      <c r="G45" s="20"/>
      <c r="H45" s="20"/>
      <c r="I45" s="20"/>
      <c r="J45" s="20"/>
      <c r="K45" s="20"/>
      <c r="L45" s="20"/>
      <c r="M45" s="20"/>
      <c r="N45" s="20"/>
      <c r="O45" s="63">
        <f>I45*K45</f>
        <v>0</v>
      </c>
      <c r="P45" s="16"/>
    </row>
    <row r="46" spans="2:16" s="6" customFormat="1" ht="30" customHeight="1">
      <c r="B46" s="7"/>
      <c r="C46" s="48" t="s">
        <v>91</v>
      </c>
      <c r="D46" s="50"/>
      <c r="E46" s="48"/>
      <c r="F46" s="67">
        <f>F47+F52</f>
        <v>0</v>
      </c>
      <c r="G46" s="8"/>
      <c r="H46" s="8"/>
      <c r="I46" s="8"/>
      <c r="J46" s="8"/>
      <c r="K46" s="8"/>
      <c r="L46" s="8"/>
      <c r="M46" s="8"/>
      <c r="N46" s="8"/>
      <c r="O46" s="72"/>
      <c r="P46" s="16"/>
    </row>
    <row r="47" spans="2:16" ht="18" customHeight="1">
      <c r="B47" s="10"/>
      <c r="C47" s="11"/>
      <c r="D47" s="17" t="s">
        <v>5</v>
      </c>
      <c r="E47" s="18"/>
      <c r="F47" s="68">
        <f>SUM(O48:O49)</f>
        <v>0</v>
      </c>
      <c r="G47" s="20"/>
      <c r="H47" s="20"/>
      <c r="I47" s="20"/>
      <c r="J47" s="20"/>
      <c r="K47" s="20"/>
      <c r="L47" s="20"/>
      <c r="M47" s="20"/>
      <c r="N47" s="20"/>
      <c r="O47" s="72"/>
      <c r="P47" s="16"/>
    </row>
    <row r="48" spans="2:16" ht="18" customHeight="1">
      <c r="B48" s="10"/>
      <c r="C48" s="11"/>
      <c r="D48" s="18"/>
      <c r="E48" s="20" t="s">
        <v>114</v>
      </c>
      <c r="F48" s="19"/>
      <c r="G48" s="20"/>
      <c r="H48" s="21" t="s">
        <v>89</v>
      </c>
      <c r="I48" s="59"/>
      <c r="J48" s="13" t="s">
        <v>145</v>
      </c>
      <c r="K48" s="51"/>
      <c r="L48" s="13" t="s">
        <v>146</v>
      </c>
      <c r="M48" s="13"/>
      <c r="N48" s="13" t="s">
        <v>78</v>
      </c>
      <c r="O48" s="63">
        <f>I48*K48</f>
        <v>0</v>
      </c>
      <c r="P48" s="16"/>
    </row>
    <row r="49" spans="2:16" ht="18" customHeight="1">
      <c r="B49" s="10"/>
      <c r="C49" s="11"/>
      <c r="D49" s="18"/>
      <c r="E49" s="20" t="s">
        <v>112</v>
      </c>
      <c r="F49" s="19"/>
      <c r="G49" s="20"/>
      <c r="H49" s="21" t="s">
        <v>79</v>
      </c>
      <c r="I49" s="59"/>
      <c r="J49" s="13" t="s">
        <v>144</v>
      </c>
      <c r="K49" s="51"/>
      <c r="L49" s="13" t="s">
        <v>143</v>
      </c>
      <c r="M49" s="13"/>
      <c r="N49" s="13" t="s">
        <v>78</v>
      </c>
      <c r="O49" s="63">
        <f>I49*K49</f>
        <v>0</v>
      </c>
      <c r="P49" s="16"/>
    </row>
    <row r="50" spans="2:16" ht="18" customHeight="1">
      <c r="B50" s="10"/>
      <c r="C50" s="11"/>
      <c r="D50" s="18"/>
      <c r="E50" s="20" t="s">
        <v>113</v>
      </c>
      <c r="F50" s="19"/>
      <c r="G50" s="20"/>
      <c r="H50" s="21" t="s">
        <v>73</v>
      </c>
      <c r="I50" s="59"/>
      <c r="J50" s="13" t="s">
        <v>144</v>
      </c>
      <c r="K50" s="51"/>
      <c r="L50" s="13" t="s">
        <v>143</v>
      </c>
      <c r="M50" s="13"/>
      <c r="N50" s="13" t="s">
        <v>78</v>
      </c>
      <c r="O50" s="63">
        <f>I50*K50</f>
        <v>0</v>
      </c>
      <c r="P50" s="16"/>
    </row>
    <row r="51" spans="2:16" ht="18" customHeight="1">
      <c r="B51" s="10"/>
      <c r="C51" s="11"/>
      <c r="D51" s="18"/>
      <c r="E51" s="20"/>
      <c r="F51" s="19"/>
      <c r="G51" s="20"/>
      <c r="H51" s="21"/>
      <c r="I51" s="21"/>
      <c r="J51" s="13"/>
      <c r="K51" s="20"/>
      <c r="L51" s="13"/>
      <c r="M51" s="13"/>
      <c r="N51" s="13"/>
      <c r="O51" s="63"/>
      <c r="P51" s="16"/>
    </row>
    <row r="52" spans="2:16" ht="18" customHeight="1">
      <c r="B52" s="10"/>
      <c r="C52" s="11"/>
      <c r="D52" s="18" t="s">
        <v>122</v>
      </c>
      <c r="E52" s="20"/>
      <c r="F52" s="68">
        <f>SUM(O53:O61)</f>
        <v>0</v>
      </c>
      <c r="G52" s="20"/>
      <c r="H52" s="20"/>
      <c r="I52" s="20"/>
      <c r="J52" s="20"/>
      <c r="K52" s="20"/>
      <c r="L52" s="20"/>
      <c r="M52" s="20"/>
      <c r="N52" s="20"/>
      <c r="O52" s="72"/>
      <c r="P52" s="16"/>
    </row>
    <row r="53" spans="2:16" ht="18" customHeight="1">
      <c r="B53" s="10"/>
      <c r="C53" s="11"/>
      <c r="D53" s="18"/>
      <c r="E53" s="20" t="s">
        <v>82</v>
      </c>
      <c r="F53" s="19"/>
      <c r="G53" s="20"/>
      <c r="H53" s="20"/>
      <c r="I53" s="20"/>
      <c r="J53" s="20"/>
      <c r="K53" s="20"/>
      <c r="L53" s="20"/>
      <c r="M53" s="20"/>
      <c r="N53" s="20"/>
      <c r="O53" s="72"/>
      <c r="P53" s="16"/>
    </row>
    <row r="54" spans="2:16" ht="18" customHeight="1">
      <c r="B54" s="10"/>
      <c r="C54" s="11"/>
      <c r="D54" s="18"/>
      <c r="E54" s="20" t="s">
        <v>71</v>
      </c>
      <c r="F54" s="19"/>
      <c r="G54" s="20"/>
      <c r="H54" s="21" t="s">
        <v>83</v>
      </c>
      <c r="I54" s="59"/>
      <c r="J54" s="13" t="s">
        <v>145</v>
      </c>
      <c r="K54" s="51"/>
      <c r="L54" s="13" t="s">
        <v>146</v>
      </c>
      <c r="M54" s="13"/>
      <c r="N54" s="13" t="s">
        <v>78</v>
      </c>
      <c r="O54" s="63">
        <f>I54*K54</f>
        <v>0</v>
      </c>
      <c r="P54" s="16"/>
    </row>
    <row r="55" spans="2:16" ht="18" customHeight="1">
      <c r="B55" s="10"/>
      <c r="C55" s="11"/>
      <c r="D55" s="18"/>
      <c r="E55" s="20"/>
      <c r="F55" s="19"/>
      <c r="G55" s="20"/>
      <c r="H55" s="21"/>
      <c r="I55" s="21"/>
      <c r="J55" s="21"/>
      <c r="K55" s="57"/>
      <c r="L55" s="13"/>
      <c r="M55" s="13"/>
      <c r="N55" s="13"/>
      <c r="O55" s="63">
        <f>I55*K55</f>
        <v>0</v>
      </c>
      <c r="P55" s="16"/>
    </row>
    <row r="56" spans="2:16" ht="18" customHeight="1">
      <c r="B56" s="10"/>
      <c r="C56" s="11"/>
      <c r="D56" s="18"/>
      <c r="E56" s="20" t="s">
        <v>92</v>
      </c>
      <c r="F56" s="19"/>
      <c r="G56" s="20"/>
      <c r="H56" s="21"/>
      <c r="I56" s="21"/>
      <c r="J56" s="13"/>
      <c r="K56" s="20"/>
      <c r="L56" s="13"/>
      <c r="M56" s="13"/>
      <c r="N56" s="13"/>
      <c r="O56" s="72"/>
      <c r="P56" s="16"/>
    </row>
    <row r="57" spans="2:16" ht="18" customHeight="1">
      <c r="B57" s="10"/>
      <c r="C57" s="11"/>
      <c r="D57" s="18"/>
      <c r="E57" s="20" t="s">
        <v>71</v>
      </c>
      <c r="F57" s="19"/>
      <c r="G57" s="20"/>
      <c r="H57" s="21" t="s">
        <v>83</v>
      </c>
      <c r="I57" s="59"/>
      <c r="J57" s="13" t="s">
        <v>145</v>
      </c>
      <c r="K57" s="51"/>
      <c r="L57" s="13" t="s">
        <v>146</v>
      </c>
      <c r="M57" s="13"/>
      <c r="N57" s="13" t="s">
        <v>78</v>
      </c>
      <c r="O57" s="63">
        <f>I57*K57</f>
        <v>0</v>
      </c>
      <c r="P57" s="16"/>
    </row>
    <row r="58" spans="2:16" ht="18" customHeight="1">
      <c r="B58" s="10"/>
      <c r="C58" s="11"/>
      <c r="D58" s="18"/>
      <c r="E58" s="20"/>
      <c r="F58" s="19"/>
      <c r="G58" s="20"/>
      <c r="H58" s="21"/>
      <c r="I58" s="21"/>
      <c r="J58" s="13"/>
      <c r="K58" s="57"/>
      <c r="L58" s="13"/>
      <c r="M58" s="13"/>
      <c r="N58" s="13"/>
      <c r="O58" s="63">
        <f>I58*K58</f>
        <v>0</v>
      </c>
      <c r="P58" s="16"/>
    </row>
    <row r="59" spans="2:16" ht="18" customHeight="1">
      <c r="B59" s="10"/>
      <c r="C59" s="11"/>
      <c r="D59" s="18" t="s">
        <v>123</v>
      </c>
      <c r="E59" s="20"/>
      <c r="F59" s="68">
        <f>SUM(O60:O60)</f>
        <v>0</v>
      </c>
      <c r="G59" s="20"/>
      <c r="H59" s="20"/>
      <c r="I59" s="20"/>
      <c r="J59" s="20"/>
      <c r="K59" s="20"/>
      <c r="L59" s="20"/>
      <c r="M59" s="20"/>
      <c r="N59" s="20"/>
      <c r="O59" s="72"/>
      <c r="P59" s="16"/>
    </row>
    <row r="60" spans="2:16" ht="18" customHeight="1">
      <c r="B60" s="10"/>
      <c r="C60" s="11"/>
      <c r="D60" s="18"/>
      <c r="E60" s="20" t="s">
        <v>71</v>
      </c>
      <c r="F60" s="19"/>
      <c r="G60" s="20"/>
      <c r="H60" s="20" t="s">
        <v>3</v>
      </c>
      <c r="I60" s="51"/>
      <c r="J60" s="20" t="s">
        <v>70</v>
      </c>
      <c r="K60" s="51"/>
      <c r="L60" s="20" t="s">
        <v>105</v>
      </c>
      <c r="M60" s="20"/>
      <c r="N60" s="20" t="s">
        <v>74</v>
      </c>
      <c r="O60" s="63">
        <f>I60*K60</f>
        <v>0</v>
      </c>
      <c r="P60" s="16"/>
    </row>
    <row r="61" spans="2:16" ht="18" customHeight="1">
      <c r="B61" s="10"/>
      <c r="C61" s="11"/>
      <c r="D61" s="18"/>
      <c r="E61" s="20"/>
      <c r="F61" s="19"/>
      <c r="G61" s="20"/>
      <c r="H61" s="21"/>
      <c r="I61" s="21"/>
      <c r="J61" s="13"/>
      <c r="K61" s="20"/>
      <c r="L61" s="13"/>
      <c r="M61" s="13"/>
      <c r="N61" s="13"/>
      <c r="O61" s="63">
        <f>I61*K61</f>
        <v>0</v>
      </c>
      <c r="P61" s="16"/>
    </row>
    <row r="62" spans="2:16" s="6" customFormat="1" ht="37.5" customHeight="1">
      <c r="B62" s="7"/>
      <c r="C62" s="90" t="s">
        <v>110</v>
      </c>
      <c r="D62" s="91"/>
      <c r="E62" s="92"/>
      <c r="F62" s="67">
        <f>O63</f>
        <v>0</v>
      </c>
      <c r="G62" s="8"/>
      <c r="H62" s="8"/>
      <c r="I62" s="8"/>
      <c r="J62" s="8"/>
      <c r="K62" s="8"/>
      <c r="L62" s="8"/>
      <c r="M62" s="8"/>
      <c r="N62" s="8"/>
      <c r="O62" s="71"/>
      <c r="P62" s="8"/>
    </row>
    <row r="63" spans="2:16" ht="18" customHeight="1">
      <c r="B63" s="10"/>
      <c r="C63" s="61"/>
      <c r="D63" s="56"/>
      <c r="E63" s="57" t="s">
        <v>111</v>
      </c>
      <c r="F63" s="19"/>
      <c r="G63" s="57"/>
      <c r="H63" s="58" t="s">
        <v>93</v>
      </c>
      <c r="I63" s="49"/>
      <c r="J63" s="13" t="s">
        <v>17</v>
      </c>
      <c r="K63" s="51"/>
      <c r="L63" s="21" t="s">
        <v>19</v>
      </c>
      <c r="M63" s="58"/>
      <c r="N63" s="58" t="s">
        <v>87</v>
      </c>
      <c r="O63" s="64">
        <f>I63*K63</f>
        <v>0</v>
      </c>
      <c r="P63" s="62"/>
    </row>
    <row r="64" spans="2:16" s="6" customFormat="1" ht="36" customHeight="1" thickBot="1">
      <c r="B64" s="7"/>
      <c r="C64" s="8" t="s">
        <v>96</v>
      </c>
      <c r="D64" s="8"/>
      <c r="E64" s="8"/>
      <c r="F64" s="67">
        <f>(F5+F9+F62)*0.1</f>
        <v>0</v>
      </c>
      <c r="G64" s="8"/>
      <c r="H64" s="8"/>
      <c r="I64" s="8"/>
      <c r="J64" s="8"/>
      <c r="K64" s="8"/>
      <c r="L64" s="8"/>
      <c r="M64" s="8"/>
      <c r="N64" s="8"/>
      <c r="O64" s="71"/>
      <c r="P64" s="8"/>
    </row>
    <row r="65" spans="2:22" ht="38.25" customHeight="1" thickBot="1">
      <c r="B65" s="95" t="s">
        <v>0</v>
      </c>
      <c r="C65" s="96"/>
      <c r="D65" s="97"/>
      <c r="E65" s="97"/>
      <c r="F65" s="98" t="s">
        <v>104</v>
      </c>
      <c r="G65" s="98"/>
      <c r="H65" s="98"/>
      <c r="I65" s="98"/>
      <c r="J65" s="98"/>
      <c r="K65" s="98"/>
      <c r="L65" s="98"/>
      <c r="M65" s="98"/>
      <c r="N65" s="98"/>
      <c r="O65" s="99"/>
      <c r="P65" s="78"/>
      <c r="Q65" s="88" t="s">
        <v>158</v>
      </c>
      <c r="R65" s="89"/>
      <c r="S65" s="89"/>
      <c r="T65" s="89"/>
      <c r="U65" s="89"/>
      <c r="V65" s="89"/>
    </row>
    <row r="66" spans="1:18" ht="39" customHeight="1" thickBot="1">
      <c r="A66" s="5"/>
      <c r="B66" s="5" t="s">
        <v>20</v>
      </c>
      <c r="C66" s="11"/>
      <c r="D66" s="11"/>
      <c r="E66" s="11"/>
      <c r="F66" s="73">
        <f>F67+F71+F114+F116</f>
        <v>0</v>
      </c>
      <c r="G66" s="11"/>
      <c r="H66" s="22"/>
      <c r="I66" s="22"/>
      <c r="J66" s="16"/>
      <c r="K66" s="11"/>
      <c r="L66" s="16"/>
      <c r="M66" s="110" t="s">
        <v>149</v>
      </c>
      <c r="N66" s="111"/>
      <c r="O66" s="47"/>
      <c r="P66" s="79"/>
      <c r="Q66" s="81">
        <f>480000*O66</f>
        <v>0</v>
      </c>
      <c r="R66" s="80" t="s">
        <v>156</v>
      </c>
    </row>
    <row r="67" spans="2:22" s="6" customFormat="1" ht="30" customHeight="1" thickBot="1">
      <c r="B67" s="7"/>
      <c r="C67" s="52" t="s">
        <v>153</v>
      </c>
      <c r="D67" s="53"/>
      <c r="E67" s="53"/>
      <c r="F67" s="66">
        <f>SUM(O68:O70)</f>
        <v>0</v>
      </c>
      <c r="G67" s="53"/>
      <c r="H67" s="53"/>
      <c r="I67" s="53"/>
      <c r="J67" s="53"/>
      <c r="K67" s="53"/>
      <c r="L67" s="53"/>
      <c r="M67" s="53"/>
      <c r="N67" s="53"/>
      <c r="O67" s="9"/>
      <c r="P67" s="8"/>
      <c r="Q67" s="76">
        <f>Q66-F66</f>
        <v>0</v>
      </c>
      <c r="R67" s="100" t="s">
        <v>137</v>
      </c>
      <c r="S67" s="101"/>
      <c r="T67" s="101"/>
      <c r="U67" s="101"/>
      <c r="V67" s="101"/>
    </row>
    <row r="68" spans="2:21" ht="18" customHeight="1">
      <c r="B68" s="10"/>
      <c r="C68" s="11"/>
      <c r="D68" s="12" t="s">
        <v>2</v>
      </c>
      <c r="E68" s="13"/>
      <c r="F68" s="14"/>
      <c r="G68" s="13"/>
      <c r="H68" s="13" t="s">
        <v>73</v>
      </c>
      <c r="I68" s="59"/>
      <c r="J68" s="13" t="s">
        <v>159</v>
      </c>
      <c r="K68" s="49"/>
      <c r="L68" s="13" t="s">
        <v>160</v>
      </c>
      <c r="M68" s="13"/>
      <c r="N68" s="13" t="s">
        <v>74</v>
      </c>
      <c r="O68" s="63">
        <f>I68*K68</f>
        <v>0</v>
      </c>
      <c r="P68" s="16"/>
      <c r="Q68" s="93"/>
      <c r="R68" s="94"/>
      <c r="S68" s="94"/>
      <c r="T68" s="94"/>
      <c r="U68" s="94"/>
    </row>
    <row r="69" spans="2:21" ht="18" customHeight="1">
      <c r="B69" s="10"/>
      <c r="C69" s="11"/>
      <c r="D69" s="12" t="s">
        <v>97</v>
      </c>
      <c r="E69" s="13"/>
      <c r="F69" s="14"/>
      <c r="G69" s="13"/>
      <c r="H69" s="13" t="s">
        <v>98</v>
      </c>
      <c r="I69" s="59"/>
      <c r="J69" s="13" t="s">
        <v>159</v>
      </c>
      <c r="K69" s="49"/>
      <c r="L69" s="13" t="s">
        <v>160</v>
      </c>
      <c r="M69" s="13"/>
      <c r="N69" s="13" t="s">
        <v>74</v>
      </c>
      <c r="O69" s="63">
        <f>I69*K69</f>
        <v>0</v>
      </c>
      <c r="P69" s="16"/>
      <c r="Q69" s="93"/>
      <c r="R69" s="94"/>
      <c r="S69" s="94"/>
      <c r="T69" s="94"/>
      <c r="U69" s="94"/>
    </row>
    <row r="70" spans="2:21" ht="18" customHeight="1" thickBot="1">
      <c r="B70" s="10"/>
      <c r="C70" s="11"/>
      <c r="D70" s="12"/>
      <c r="E70" s="13"/>
      <c r="F70" s="14"/>
      <c r="G70" s="13"/>
      <c r="H70" s="13"/>
      <c r="I70" s="13"/>
      <c r="J70" s="13"/>
      <c r="K70" s="13"/>
      <c r="L70" s="13"/>
      <c r="M70" s="13"/>
      <c r="N70" s="13"/>
      <c r="O70" s="63">
        <f>I70*K70</f>
        <v>0</v>
      </c>
      <c r="P70" s="16"/>
      <c r="Q70" s="93"/>
      <c r="R70" s="94"/>
      <c r="S70" s="94"/>
      <c r="T70" s="94"/>
      <c r="U70" s="94"/>
    </row>
    <row r="71" spans="2:22" s="6" customFormat="1" ht="30" customHeight="1" thickBot="1">
      <c r="B71" s="7"/>
      <c r="C71" s="8" t="s">
        <v>4</v>
      </c>
      <c r="D71" s="8"/>
      <c r="E71" s="8"/>
      <c r="F71" s="67">
        <f>F72+F75+F82+F85+F88+F91+F94+F98+F102+F105+F111+F108</f>
        <v>0</v>
      </c>
      <c r="G71" s="8"/>
      <c r="H71" s="8"/>
      <c r="I71" s="8"/>
      <c r="J71" s="8"/>
      <c r="K71" s="8"/>
      <c r="L71" s="8"/>
      <c r="M71" s="8"/>
      <c r="N71" s="8"/>
      <c r="O71" s="15"/>
      <c r="P71" s="16"/>
      <c r="Q71" s="82" t="e">
        <f>(F67+F71+F116)/O66</f>
        <v>#DIV/0!</v>
      </c>
      <c r="R71" s="83" t="s">
        <v>161</v>
      </c>
      <c r="S71" s="84"/>
      <c r="T71" s="84"/>
      <c r="U71" s="84"/>
      <c r="V71" s="85"/>
    </row>
    <row r="72" spans="2:16" ht="18" customHeight="1">
      <c r="B72" s="10"/>
      <c r="C72" s="11"/>
      <c r="D72" s="17" t="s">
        <v>5</v>
      </c>
      <c r="E72" s="18"/>
      <c r="F72" s="68">
        <f>SUM(O73:O74)</f>
        <v>0</v>
      </c>
      <c r="G72" s="20"/>
      <c r="H72" s="20"/>
      <c r="I72" s="20"/>
      <c r="J72" s="20"/>
      <c r="K72" s="20"/>
      <c r="L72" s="20"/>
      <c r="M72" s="20"/>
      <c r="N72" s="20"/>
      <c r="O72" s="15"/>
      <c r="P72" s="16"/>
    </row>
    <row r="73" spans="2:16" ht="18" customHeight="1">
      <c r="B73" s="10"/>
      <c r="C73" s="11"/>
      <c r="D73" s="18"/>
      <c r="E73" s="20" t="s">
        <v>63</v>
      </c>
      <c r="F73" s="19"/>
      <c r="G73" s="20" t="s">
        <v>6</v>
      </c>
      <c r="H73" s="21" t="s">
        <v>89</v>
      </c>
      <c r="I73" s="59"/>
      <c r="J73" s="13" t="s">
        <v>145</v>
      </c>
      <c r="K73" s="51"/>
      <c r="L73" s="13" t="s">
        <v>146</v>
      </c>
      <c r="M73" s="13"/>
      <c r="N73" s="13" t="s">
        <v>78</v>
      </c>
      <c r="O73" s="63">
        <f>I73*K73</f>
        <v>0</v>
      </c>
      <c r="P73" s="16"/>
    </row>
    <row r="74" spans="2:16" ht="18" customHeight="1">
      <c r="B74" s="10"/>
      <c r="C74" s="11"/>
      <c r="D74" s="18"/>
      <c r="E74" s="20"/>
      <c r="F74" s="19"/>
      <c r="G74" s="20"/>
      <c r="H74" s="21"/>
      <c r="I74" s="21"/>
      <c r="J74" s="13"/>
      <c r="K74" s="20"/>
      <c r="L74" s="13"/>
      <c r="M74" s="13"/>
      <c r="N74" s="13"/>
      <c r="O74" s="63">
        <f>I74*K74</f>
        <v>0</v>
      </c>
      <c r="P74" s="16"/>
    </row>
    <row r="75" spans="2:16" ht="18" customHeight="1">
      <c r="B75" s="10"/>
      <c r="C75" s="11"/>
      <c r="D75" s="18" t="s">
        <v>122</v>
      </c>
      <c r="E75" s="20"/>
      <c r="F75" s="68">
        <f>SUM(O77:O81)</f>
        <v>0</v>
      </c>
      <c r="G75" s="20"/>
      <c r="H75" s="20"/>
      <c r="I75" s="20"/>
      <c r="J75" s="20"/>
      <c r="K75" s="20"/>
      <c r="L75" s="20"/>
      <c r="M75" s="20"/>
      <c r="N75" s="20"/>
      <c r="O75" s="15"/>
      <c r="P75" s="16"/>
    </row>
    <row r="76" spans="2:16" ht="18" customHeight="1">
      <c r="B76" s="10"/>
      <c r="C76" s="11"/>
      <c r="D76" s="18"/>
      <c r="E76" s="20" t="s">
        <v>82</v>
      </c>
      <c r="F76" s="19"/>
      <c r="G76" s="20"/>
      <c r="H76" s="20"/>
      <c r="I76" s="20"/>
      <c r="J76" s="20"/>
      <c r="K76" s="20"/>
      <c r="L76" s="20"/>
      <c r="M76" s="20"/>
      <c r="N76" s="20"/>
      <c r="O76" s="15"/>
      <c r="P76" s="16"/>
    </row>
    <row r="77" spans="2:16" ht="18" customHeight="1">
      <c r="B77" s="10"/>
      <c r="C77" s="11"/>
      <c r="D77" s="18"/>
      <c r="E77" s="20" t="s">
        <v>71</v>
      </c>
      <c r="F77" s="19"/>
      <c r="G77" s="20"/>
      <c r="H77" s="21" t="s">
        <v>83</v>
      </c>
      <c r="I77" s="59"/>
      <c r="J77" s="13" t="s">
        <v>145</v>
      </c>
      <c r="K77" s="51"/>
      <c r="L77" s="13" t="s">
        <v>146</v>
      </c>
      <c r="M77" s="13"/>
      <c r="N77" s="13" t="s">
        <v>78</v>
      </c>
      <c r="O77" s="63">
        <f>I77*K77</f>
        <v>0</v>
      </c>
      <c r="P77" s="16"/>
    </row>
    <row r="78" spans="2:16" ht="18" customHeight="1">
      <c r="B78" s="10"/>
      <c r="C78" s="11"/>
      <c r="D78" s="18"/>
      <c r="E78" s="20"/>
      <c r="F78" s="19"/>
      <c r="G78" s="20"/>
      <c r="H78" s="21"/>
      <c r="I78" s="21"/>
      <c r="J78" s="21"/>
      <c r="K78" s="57"/>
      <c r="L78" s="21"/>
      <c r="M78" s="13"/>
      <c r="N78" s="13"/>
      <c r="O78" s="63">
        <f>I78*K78</f>
        <v>0</v>
      </c>
      <c r="P78" s="16"/>
    </row>
    <row r="79" spans="2:16" ht="18" customHeight="1">
      <c r="B79" s="10"/>
      <c r="C79" s="11"/>
      <c r="D79" s="18"/>
      <c r="E79" s="20" t="s">
        <v>115</v>
      </c>
      <c r="F79" s="19"/>
      <c r="G79" s="20"/>
      <c r="H79" s="21"/>
      <c r="I79" s="21"/>
      <c r="J79" s="13"/>
      <c r="K79" s="57"/>
      <c r="L79" s="13"/>
      <c r="M79" s="13"/>
      <c r="N79" s="13"/>
      <c r="O79" s="15"/>
      <c r="P79" s="16"/>
    </row>
    <row r="80" spans="2:16" ht="18" customHeight="1">
      <c r="B80" s="10"/>
      <c r="C80" s="11"/>
      <c r="D80" s="18"/>
      <c r="E80" s="20" t="s">
        <v>71</v>
      </c>
      <c r="F80" s="19"/>
      <c r="G80" s="20"/>
      <c r="H80" s="21" t="s">
        <v>3</v>
      </c>
      <c r="I80" s="59"/>
      <c r="J80" s="13" t="s">
        <v>145</v>
      </c>
      <c r="K80" s="51"/>
      <c r="L80" s="13" t="s">
        <v>146</v>
      </c>
      <c r="M80" s="13"/>
      <c r="N80" s="13" t="s">
        <v>78</v>
      </c>
      <c r="O80" s="63">
        <f>I80*K80</f>
        <v>0</v>
      </c>
      <c r="P80" s="16"/>
    </row>
    <row r="81" spans="2:16" ht="18" customHeight="1">
      <c r="B81" s="10"/>
      <c r="C81" s="11"/>
      <c r="D81" s="18"/>
      <c r="E81" s="20"/>
      <c r="F81" s="19"/>
      <c r="G81" s="20"/>
      <c r="H81" s="21"/>
      <c r="I81" s="21"/>
      <c r="J81" s="13"/>
      <c r="K81" s="20"/>
      <c r="L81" s="13"/>
      <c r="M81" s="13"/>
      <c r="N81" s="13"/>
      <c r="O81" s="63">
        <f>I81*K81</f>
        <v>0</v>
      </c>
      <c r="P81" s="16"/>
    </row>
    <row r="82" spans="2:16" ht="18" customHeight="1">
      <c r="B82" s="10"/>
      <c r="C82" s="11"/>
      <c r="D82" s="18" t="s">
        <v>99</v>
      </c>
      <c r="E82" s="20"/>
      <c r="F82" s="68">
        <f>SUM(O83:O84)</f>
        <v>0</v>
      </c>
      <c r="G82" s="20"/>
      <c r="H82" s="20"/>
      <c r="I82" s="20"/>
      <c r="J82" s="20"/>
      <c r="K82" s="20"/>
      <c r="L82" s="20"/>
      <c r="M82" s="20"/>
      <c r="N82" s="20"/>
      <c r="O82" s="15"/>
      <c r="P82" s="16"/>
    </row>
    <row r="83" spans="2:16" ht="18" customHeight="1">
      <c r="B83" s="10"/>
      <c r="C83" s="11"/>
      <c r="D83" s="18"/>
      <c r="E83" s="20" t="s">
        <v>69</v>
      </c>
      <c r="F83" s="19"/>
      <c r="G83" s="20"/>
      <c r="H83" s="20" t="s">
        <v>81</v>
      </c>
      <c r="I83" s="51"/>
      <c r="J83" s="13" t="s">
        <v>145</v>
      </c>
      <c r="K83" s="51"/>
      <c r="L83" s="13" t="s">
        <v>146</v>
      </c>
      <c r="M83" s="20"/>
      <c r="N83" s="20" t="s">
        <v>78</v>
      </c>
      <c r="O83" s="63">
        <f>I83*K83</f>
        <v>0</v>
      </c>
      <c r="P83" s="16"/>
    </row>
    <row r="84" spans="2:16" ht="18" customHeight="1">
      <c r="B84" s="10"/>
      <c r="C84" s="11"/>
      <c r="D84" s="18"/>
      <c r="E84" s="20"/>
      <c r="F84" s="19"/>
      <c r="G84" s="20"/>
      <c r="H84" s="20"/>
      <c r="I84" s="20"/>
      <c r="J84" s="20"/>
      <c r="K84" s="20"/>
      <c r="L84" s="20"/>
      <c r="M84" s="20"/>
      <c r="N84" s="20"/>
      <c r="O84" s="63"/>
      <c r="P84" s="16"/>
    </row>
    <row r="85" spans="2:16" ht="18" customHeight="1">
      <c r="B85" s="10"/>
      <c r="C85" s="11"/>
      <c r="D85" s="18" t="s">
        <v>100</v>
      </c>
      <c r="E85" s="20"/>
      <c r="F85" s="68">
        <f>SUM(O86:O87)</f>
        <v>0</v>
      </c>
      <c r="G85" s="20"/>
      <c r="H85" s="21"/>
      <c r="I85" s="21"/>
      <c r="J85" s="13"/>
      <c r="K85" s="20"/>
      <c r="L85" s="13"/>
      <c r="M85" s="13"/>
      <c r="N85" s="13"/>
      <c r="O85" s="15"/>
      <c r="P85" s="16"/>
    </row>
    <row r="86" spans="2:16" ht="18" customHeight="1">
      <c r="B86" s="10"/>
      <c r="C86" s="11"/>
      <c r="D86" s="18"/>
      <c r="E86" s="20" t="s">
        <v>101</v>
      </c>
      <c r="F86" s="19"/>
      <c r="G86" s="20"/>
      <c r="H86" s="21" t="s">
        <v>79</v>
      </c>
      <c r="I86" s="59"/>
      <c r="J86" s="13" t="s">
        <v>9</v>
      </c>
      <c r="K86" s="51"/>
      <c r="L86" s="13" t="s">
        <v>10</v>
      </c>
      <c r="M86" s="13"/>
      <c r="N86" s="13" t="s">
        <v>87</v>
      </c>
      <c r="O86" s="63">
        <f>I86*K86</f>
        <v>0</v>
      </c>
      <c r="P86" s="16"/>
    </row>
    <row r="87" spans="2:16" ht="18" customHeight="1">
      <c r="B87" s="10"/>
      <c r="C87" s="11"/>
      <c r="D87" s="18"/>
      <c r="E87" s="20"/>
      <c r="F87" s="19"/>
      <c r="G87" s="20"/>
      <c r="H87" s="21"/>
      <c r="I87" s="21"/>
      <c r="J87" s="13"/>
      <c r="K87" s="20"/>
      <c r="L87" s="13"/>
      <c r="M87" s="13"/>
      <c r="N87" s="13"/>
      <c r="O87" s="63"/>
      <c r="P87" s="16"/>
    </row>
    <row r="88" spans="2:16" ht="18" customHeight="1">
      <c r="B88" s="10"/>
      <c r="C88" s="11"/>
      <c r="D88" s="18" t="s">
        <v>67</v>
      </c>
      <c r="E88" s="20"/>
      <c r="F88" s="68">
        <f>SUM(O89:O90)</f>
        <v>0</v>
      </c>
      <c r="G88" s="20"/>
      <c r="H88" s="20"/>
      <c r="I88" s="20"/>
      <c r="J88" s="20"/>
      <c r="K88" s="20"/>
      <c r="L88" s="20"/>
      <c r="M88" s="20"/>
      <c r="N88" s="20"/>
      <c r="O88" s="15"/>
      <c r="P88" s="16"/>
    </row>
    <row r="89" spans="2:16" ht="18" customHeight="1">
      <c r="B89" s="10"/>
      <c r="C89" s="11"/>
      <c r="D89" s="18"/>
      <c r="E89" s="20" t="s">
        <v>94</v>
      </c>
      <c r="F89" s="19"/>
      <c r="G89" s="20"/>
      <c r="H89" s="21" t="s">
        <v>95</v>
      </c>
      <c r="I89" s="59"/>
      <c r="J89" s="13" t="s">
        <v>9</v>
      </c>
      <c r="K89" s="51"/>
      <c r="L89" s="13" t="s">
        <v>10</v>
      </c>
      <c r="M89" s="13"/>
      <c r="N89" s="13" t="s">
        <v>87</v>
      </c>
      <c r="O89" s="63">
        <f>I89*K89</f>
        <v>0</v>
      </c>
      <c r="P89" s="16"/>
    </row>
    <row r="90" spans="2:16" ht="18" customHeight="1">
      <c r="B90" s="10"/>
      <c r="C90" s="11"/>
      <c r="D90" s="18"/>
      <c r="E90" s="20"/>
      <c r="F90" s="19"/>
      <c r="G90" s="20"/>
      <c r="H90" s="21"/>
      <c r="I90" s="21"/>
      <c r="J90" s="13"/>
      <c r="K90" s="20"/>
      <c r="L90" s="13"/>
      <c r="M90" s="13"/>
      <c r="N90" s="13"/>
      <c r="O90" s="63"/>
      <c r="P90" s="16"/>
    </row>
    <row r="91" spans="2:16" ht="18" customHeight="1">
      <c r="B91" s="10"/>
      <c r="C91" s="11"/>
      <c r="D91" s="18" t="s">
        <v>132</v>
      </c>
      <c r="E91" s="20"/>
      <c r="F91" s="68">
        <f>SUM(O92:O93)</f>
        <v>0</v>
      </c>
      <c r="G91" s="20"/>
      <c r="H91" s="20"/>
      <c r="I91" s="20"/>
      <c r="J91" s="20"/>
      <c r="K91" s="20"/>
      <c r="L91" s="20"/>
      <c r="M91" s="20"/>
      <c r="N91" s="20"/>
      <c r="O91" s="15"/>
      <c r="P91" s="16"/>
    </row>
    <row r="92" spans="2:16" ht="18" customHeight="1">
      <c r="B92" s="10"/>
      <c r="C92" s="11"/>
      <c r="D92" s="18"/>
      <c r="E92" s="20" t="s">
        <v>71</v>
      </c>
      <c r="F92" s="19"/>
      <c r="G92" s="20"/>
      <c r="H92" s="21" t="s">
        <v>102</v>
      </c>
      <c r="I92" s="60"/>
      <c r="J92" s="13" t="s">
        <v>107</v>
      </c>
      <c r="K92" s="51"/>
      <c r="L92" s="58" t="s">
        <v>108</v>
      </c>
      <c r="M92" s="58"/>
      <c r="N92" s="58" t="s">
        <v>88</v>
      </c>
      <c r="O92" s="63">
        <f>I92*K92</f>
        <v>0</v>
      </c>
      <c r="P92" s="16"/>
    </row>
    <row r="93" spans="2:16" ht="18" customHeight="1">
      <c r="B93" s="10"/>
      <c r="C93" s="11"/>
      <c r="D93" s="18"/>
      <c r="E93" s="20"/>
      <c r="F93" s="19"/>
      <c r="G93" s="20"/>
      <c r="H93" s="21"/>
      <c r="I93" s="21"/>
      <c r="J93" s="13"/>
      <c r="K93" s="20"/>
      <c r="L93" s="13"/>
      <c r="M93" s="13"/>
      <c r="N93" s="13"/>
      <c r="O93" s="63">
        <f>I93*K93</f>
        <v>0</v>
      </c>
      <c r="P93" s="16"/>
    </row>
    <row r="94" spans="2:16" ht="18" customHeight="1">
      <c r="B94" s="10"/>
      <c r="C94" s="11"/>
      <c r="D94" s="18" t="s">
        <v>68</v>
      </c>
      <c r="E94" s="20"/>
      <c r="F94" s="68">
        <f>SUM(O95:O97)</f>
        <v>0</v>
      </c>
      <c r="G94" s="20"/>
      <c r="H94" s="20"/>
      <c r="I94" s="20"/>
      <c r="J94" s="20"/>
      <c r="K94" s="20"/>
      <c r="L94" s="20"/>
      <c r="M94" s="20"/>
      <c r="N94" s="20"/>
      <c r="O94" s="15"/>
      <c r="P94" s="16"/>
    </row>
    <row r="95" spans="2:16" ht="18" customHeight="1">
      <c r="B95" s="10"/>
      <c r="C95" s="11"/>
      <c r="D95" s="18"/>
      <c r="E95" s="20" t="s">
        <v>11</v>
      </c>
      <c r="F95" s="19"/>
      <c r="G95" s="20"/>
      <c r="H95" s="21" t="s">
        <v>79</v>
      </c>
      <c r="I95" s="59"/>
      <c r="J95" s="13" t="s">
        <v>12</v>
      </c>
      <c r="K95" s="51"/>
      <c r="L95" s="13" t="s">
        <v>13</v>
      </c>
      <c r="M95" s="13"/>
      <c r="N95" s="13" t="s">
        <v>86</v>
      </c>
      <c r="O95" s="63">
        <f>I95*K95</f>
        <v>0</v>
      </c>
      <c r="P95" s="16"/>
    </row>
    <row r="96" spans="2:16" ht="18" customHeight="1">
      <c r="B96" s="10"/>
      <c r="C96" s="11"/>
      <c r="D96" s="18"/>
      <c r="E96" s="20" t="s">
        <v>14</v>
      </c>
      <c r="F96" s="19"/>
      <c r="G96" s="20"/>
      <c r="H96" s="21" t="s">
        <v>3</v>
      </c>
      <c r="I96" s="59"/>
      <c r="J96" s="13" t="s">
        <v>15</v>
      </c>
      <c r="K96" s="51"/>
      <c r="L96" s="13" t="s">
        <v>10</v>
      </c>
      <c r="M96" s="13"/>
      <c r="N96" s="13" t="s">
        <v>87</v>
      </c>
      <c r="O96" s="63">
        <f>I96*K96</f>
        <v>0</v>
      </c>
      <c r="P96" s="16"/>
    </row>
    <row r="97" spans="2:16" ht="18" customHeight="1">
      <c r="B97" s="10"/>
      <c r="C97" s="11"/>
      <c r="D97" s="18"/>
      <c r="E97" s="20"/>
      <c r="F97" s="19"/>
      <c r="G97" s="20"/>
      <c r="H97" s="21"/>
      <c r="I97" s="21"/>
      <c r="J97" s="13"/>
      <c r="K97" s="20"/>
      <c r="L97" s="13"/>
      <c r="M97" s="13"/>
      <c r="N97" s="13"/>
      <c r="O97" s="63">
        <f>I97*K97</f>
        <v>0</v>
      </c>
      <c r="P97" s="16"/>
    </row>
    <row r="98" spans="2:16" ht="18" customHeight="1">
      <c r="B98" s="10"/>
      <c r="C98" s="11"/>
      <c r="D98" s="18" t="s">
        <v>128</v>
      </c>
      <c r="E98" s="20"/>
      <c r="F98" s="68">
        <f>SUM(O99:O101)</f>
        <v>0</v>
      </c>
      <c r="G98" s="20"/>
      <c r="H98" s="20"/>
      <c r="I98" s="20"/>
      <c r="J98" s="20"/>
      <c r="K98" s="20"/>
      <c r="L98" s="20"/>
      <c r="M98" s="20"/>
      <c r="N98" s="20"/>
      <c r="O98" s="15"/>
      <c r="P98" s="16"/>
    </row>
    <row r="99" spans="2:16" ht="18" customHeight="1">
      <c r="B99" s="10"/>
      <c r="C99" s="11"/>
      <c r="D99" s="18"/>
      <c r="E99" s="20" t="s">
        <v>66</v>
      </c>
      <c r="F99" s="19"/>
      <c r="G99" s="20"/>
      <c r="H99" s="21" t="s">
        <v>77</v>
      </c>
      <c r="I99" s="59"/>
      <c r="J99" s="13" t="s">
        <v>7</v>
      </c>
      <c r="K99" s="51"/>
      <c r="L99" s="13" t="s">
        <v>16</v>
      </c>
      <c r="M99" s="13"/>
      <c r="N99" s="13" t="s">
        <v>88</v>
      </c>
      <c r="O99" s="63">
        <f>I99*K99</f>
        <v>0</v>
      </c>
      <c r="P99" s="16"/>
    </row>
    <row r="100" spans="2:16" ht="18" customHeight="1">
      <c r="B100" s="10"/>
      <c r="C100" s="11"/>
      <c r="D100" s="18"/>
      <c r="E100" s="20" t="s">
        <v>139</v>
      </c>
      <c r="F100" s="19"/>
      <c r="G100" s="20"/>
      <c r="H100" s="21" t="s">
        <v>3</v>
      </c>
      <c r="I100" s="59"/>
      <c r="J100" s="13" t="s">
        <v>8</v>
      </c>
      <c r="K100" s="51"/>
      <c r="L100" s="13" t="s">
        <v>140</v>
      </c>
      <c r="M100" s="13"/>
      <c r="N100" s="13" t="s">
        <v>74</v>
      </c>
      <c r="O100" s="63"/>
      <c r="P100" s="16"/>
    </row>
    <row r="101" spans="2:16" ht="18" customHeight="1">
      <c r="B101" s="10"/>
      <c r="C101" s="11"/>
      <c r="D101" s="18"/>
      <c r="E101" s="20"/>
      <c r="F101" s="19"/>
      <c r="G101" s="20"/>
      <c r="H101" s="21"/>
      <c r="I101" s="21"/>
      <c r="J101" s="13"/>
      <c r="K101" s="20"/>
      <c r="L101" s="13"/>
      <c r="M101" s="13"/>
      <c r="N101" s="13"/>
      <c r="O101" s="63"/>
      <c r="P101" s="16"/>
    </row>
    <row r="102" spans="2:16" ht="18" customHeight="1">
      <c r="B102" s="10"/>
      <c r="C102" s="11"/>
      <c r="D102" s="18" t="s">
        <v>133</v>
      </c>
      <c r="E102" s="20"/>
      <c r="F102" s="68">
        <f>SUM(O103:O104)</f>
        <v>0</v>
      </c>
      <c r="G102" s="20"/>
      <c r="H102" s="20"/>
      <c r="I102" s="20"/>
      <c r="J102" s="20"/>
      <c r="K102" s="20"/>
      <c r="L102" s="20"/>
      <c r="M102" s="20"/>
      <c r="N102" s="20"/>
      <c r="O102" s="15"/>
      <c r="P102" s="16"/>
    </row>
    <row r="103" spans="2:16" ht="18" customHeight="1">
      <c r="B103" s="10"/>
      <c r="C103" s="11"/>
      <c r="D103" s="18"/>
      <c r="E103" s="20" t="s">
        <v>71</v>
      </c>
      <c r="F103" s="19"/>
      <c r="G103" s="20"/>
      <c r="H103" s="20" t="s">
        <v>84</v>
      </c>
      <c r="I103" s="51"/>
      <c r="J103" s="20" t="s">
        <v>107</v>
      </c>
      <c r="K103" s="51"/>
      <c r="L103" s="20" t="s">
        <v>108</v>
      </c>
      <c r="M103" s="20"/>
      <c r="N103" s="20" t="s">
        <v>78</v>
      </c>
      <c r="O103" s="63">
        <f>I103*K103</f>
        <v>0</v>
      </c>
      <c r="P103" s="16"/>
    </row>
    <row r="104" spans="2:16" ht="18" customHeight="1">
      <c r="B104" s="10"/>
      <c r="C104" s="11"/>
      <c r="D104" s="18"/>
      <c r="E104" s="20"/>
      <c r="F104" s="19"/>
      <c r="G104" s="20"/>
      <c r="H104" s="20"/>
      <c r="I104" s="20"/>
      <c r="J104" s="20"/>
      <c r="K104" s="20"/>
      <c r="L104" s="20"/>
      <c r="M104" s="20"/>
      <c r="N104" s="20"/>
      <c r="O104" s="63"/>
      <c r="P104" s="16"/>
    </row>
    <row r="105" spans="2:16" ht="18" customHeight="1">
      <c r="B105" s="10"/>
      <c r="C105" s="11"/>
      <c r="D105" s="18" t="s">
        <v>150</v>
      </c>
      <c r="E105" s="20"/>
      <c r="F105" s="68">
        <f>SUM(O105:O107)</f>
        <v>0</v>
      </c>
      <c r="G105" s="20"/>
      <c r="H105"/>
      <c r="I105"/>
      <c r="J105"/>
      <c r="K105"/>
      <c r="L105"/>
      <c r="M105"/>
      <c r="N105"/>
      <c r="O105"/>
      <c r="P105" s="16"/>
    </row>
    <row r="106" spans="2:16" ht="18" customHeight="1">
      <c r="B106" s="10"/>
      <c r="C106" s="11"/>
      <c r="D106" s="18"/>
      <c r="E106" s="20" t="s">
        <v>141</v>
      </c>
      <c r="F106" s="19"/>
      <c r="G106" s="20"/>
      <c r="H106" s="20" t="s">
        <v>3</v>
      </c>
      <c r="I106" s="51"/>
      <c r="J106" s="20" t="s">
        <v>70</v>
      </c>
      <c r="K106" s="51"/>
      <c r="L106" s="20" t="s">
        <v>105</v>
      </c>
      <c r="M106" s="20"/>
      <c r="N106" s="20" t="s">
        <v>74</v>
      </c>
      <c r="O106" s="63">
        <f>I106*K106</f>
        <v>0</v>
      </c>
      <c r="P106" s="16"/>
    </row>
    <row r="107" spans="2:16" ht="18" customHeight="1">
      <c r="B107" s="10"/>
      <c r="C107" s="11"/>
      <c r="D107" s="18"/>
      <c r="E107" s="20"/>
      <c r="F107" s="19"/>
      <c r="G107" s="20"/>
      <c r="H107" s="20"/>
      <c r="I107" s="20"/>
      <c r="J107" s="20"/>
      <c r="K107" s="20"/>
      <c r="L107" s="20"/>
      <c r="M107" s="20"/>
      <c r="N107" s="20"/>
      <c r="O107" s="63">
        <f>I107*K107</f>
        <v>0</v>
      </c>
      <c r="P107" s="16"/>
    </row>
    <row r="108" spans="2:16" ht="18" customHeight="1">
      <c r="B108" s="10"/>
      <c r="C108" s="11"/>
      <c r="D108" s="18" t="s">
        <v>125</v>
      </c>
      <c r="E108" s="20"/>
      <c r="F108" s="68">
        <f>SUM(O109:O113)</f>
        <v>0</v>
      </c>
      <c r="G108" s="20"/>
      <c r="H108" s="21"/>
      <c r="I108" s="21"/>
      <c r="J108" s="13"/>
      <c r="K108" s="20"/>
      <c r="L108" s="13"/>
      <c r="M108" s="13"/>
      <c r="N108" s="13"/>
      <c r="O108" s="15"/>
      <c r="P108" s="16"/>
    </row>
    <row r="109" spans="2:16" ht="18" customHeight="1">
      <c r="B109" s="10"/>
      <c r="C109" s="11"/>
      <c r="D109" s="18"/>
      <c r="E109" s="20" t="s">
        <v>124</v>
      </c>
      <c r="F109" s="19"/>
      <c r="G109" s="20"/>
      <c r="H109" s="20" t="s">
        <v>90</v>
      </c>
      <c r="I109" s="51"/>
      <c r="J109" s="13" t="s">
        <v>144</v>
      </c>
      <c r="K109" s="51"/>
      <c r="L109" s="13" t="s">
        <v>143</v>
      </c>
      <c r="M109" s="20"/>
      <c r="N109" s="20" t="s">
        <v>86</v>
      </c>
      <c r="O109" s="63">
        <f>I109*K109</f>
        <v>0</v>
      </c>
      <c r="P109" s="16"/>
    </row>
    <row r="110" spans="2:16" ht="18" customHeight="1">
      <c r="B110" s="10"/>
      <c r="C110" s="11"/>
      <c r="D110" s="18"/>
      <c r="E110" s="20"/>
      <c r="F110" s="19"/>
      <c r="G110" s="20"/>
      <c r="H110" s="20"/>
      <c r="I110" s="57"/>
      <c r="J110" s="20"/>
      <c r="K110" s="57"/>
      <c r="L110" s="20"/>
      <c r="M110" s="20"/>
      <c r="N110" s="20"/>
      <c r="O110" s="63">
        <f>I110*K110</f>
        <v>0</v>
      </c>
      <c r="P110" s="16"/>
    </row>
    <row r="111" spans="2:16" ht="18" customHeight="1">
      <c r="B111" s="10"/>
      <c r="C111" s="11"/>
      <c r="D111" s="18" t="s">
        <v>127</v>
      </c>
      <c r="E111" s="20"/>
      <c r="F111" s="68">
        <f>SUM(O112:O113)</f>
        <v>0</v>
      </c>
      <c r="G111" s="20"/>
      <c r="H111" s="20"/>
      <c r="I111" s="20"/>
      <c r="J111" s="20"/>
      <c r="K111" s="20"/>
      <c r="L111" s="20"/>
      <c r="M111" s="20"/>
      <c r="N111" s="20"/>
      <c r="O111" s="15"/>
      <c r="P111" s="16"/>
    </row>
    <row r="112" spans="2:16" ht="18" customHeight="1">
      <c r="B112" s="10"/>
      <c r="C112" s="11"/>
      <c r="D112" s="18"/>
      <c r="E112" s="20" t="s">
        <v>126</v>
      </c>
      <c r="F112" s="19"/>
      <c r="G112" s="20"/>
      <c r="H112" s="20" t="s">
        <v>3</v>
      </c>
      <c r="I112" s="51"/>
      <c r="J112" s="20" t="s">
        <v>70</v>
      </c>
      <c r="K112" s="51"/>
      <c r="L112" s="20" t="s">
        <v>105</v>
      </c>
      <c r="M112" s="20"/>
      <c r="N112" s="20" t="s">
        <v>78</v>
      </c>
      <c r="O112" s="63">
        <f>I112*K112</f>
        <v>0</v>
      </c>
      <c r="P112" s="16"/>
    </row>
    <row r="113" spans="2:16" ht="18" customHeight="1">
      <c r="B113" s="10"/>
      <c r="C113" s="11"/>
      <c r="D113" s="18"/>
      <c r="E113" s="20"/>
      <c r="F113" s="19"/>
      <c r="G113" s="20"/>
      <c r="H113" s="20"/>
      <c r="I113" s="20"/>
      <c r="J113" s="20"/>
      <c r="K113" s="20"/>
      <c r="L113" s="20"/>
      <c r="M113" s="20"/>
      <c r="N113" s="20"/>
      <c r="O113" s="63">
        <f>I113*K113</f>
        <v>0</v>
      </c>
      <c r="P113" s="16"/>
    </row>
    <row r="114" spans="2:16" s="6" customFormat="1" ht="30" customHeight="1">
      <c r="B114" s="7"/>
      <c r="C114" s="8" t="s">
        <v>103</v>
      </c>
      <c r="D114" s="8"/>
      <c r="E114" s="8"/>
      <c r="F114" s="67">
        <f>O115</f>
        <v>0</v>
      </c>
      <c r="G114" s="8"/>
      <c r="H114" s="8"/>
      <c r="I114" s="8"/>
      <c r="J114" s="8"/>
      <c r="K114" s="8"/>
      <c r="L114" s="8"/>
      <c r="M114" s="8"/>
      <c r="N114" s="8"/>
      <c r="O114" s="9"/>
      <c r="P114" s="8"/>
    </row>
    <row r="115" spans="2:16" ht="18" customHeight="1">
      <c r="B115" s="10"/>
      <c r="C115" s="41"/>
      <c r="D115" s="18"/>
      <c r="E115" s="20" t="s">
        <v>147</v>
      </c>
      <c r="F115" s="19"/>
      <c r="G115" s="20"/>
      <c r="H115" s="21" t="s">
        <v>95</v>
      </c>
      <c r="I115" s="59"/>
      <c r="J115" s="13" t="s">
        <v>18</v>
      </c>
      <c r="K115" s="51"/>
      <c r="L115" s="13" t="s">
        <v>19</v>
      </c>
      <c r="M115" s="13"/>
      <c r="N115" s="13" t="s">
        <v>86</v>
      </c>
      <c r="O115" s="63">
        <f>I115*K115</f>
        <v>0</v>
      </c>
      <c r="P115" s="16"/>
    </row>
    <row r="116" spans="2:16" s="6" customFormat="1" ht="36" customHeight="1" thickBot="1">
      <c r="B116" s="7"/>
      <c r="C116" s="8" t="s">
        <v>96</v>
      </c>
      <c r="D116" s="8"/>
      <c r="E116" s="8"/>
      <c r="F116" s="67">
        <f>(F67+F71+F114)*0.1</f>
        <v>0</v>
      </c>
      <c r="G116" s="8"/>
      <c r="H116" s="8"/>
      <c r="I116" s="8"/>
      <c r="J116" s="8"/>
      <c r="K116" s="8"/>
      <c r="L116" s="8"/>
      <c r="M116" s="8"/>
      <c r="N116" s="8"/>
      <c r="O116" s="9"/>
      <c r="P116" s="8"/>
    </row>
    <row r="117" spans="1:16" s="6" customFormat="1" ht="44.25" customHeight="1" thickBot="1">
      <c r="A117" s="9"/>
      <c r="B117" s="42" t="s">
        <v>21</v>
      </c>
      <c r="C117" s="43"/>
      <c r="D117" s="43"/>
      <c r="E117" s="44"/>
      <c r="F117" s="74">
        <f>F4+F66</f>
        <v>0</v>
      </c>
      <c r="G117" s="43"/>
      <c r="H117" s="43"/>
      <c r="I117" s="43"/>
      <c r="J117" s="43"/>
      <c r="K117" s="43"/>
      <c r="L117" s="43"/>
      <c r="M117" s="43"/>
      <c r="N117" s="43"/>
      <c r="O117" s="45"/>
      <c r="P117" s="8"/>
    </row>
    <row r="123" ht="14.25">
      <c r="E123" s="40"/>
    </row>
  </sheetData>
  <sheetProtection/>
  <mergeCells count="24">
    <mergeCell ref="Q2:R2"/>
    <mergeCell ref="S2:V2"/>
    <mergeCell ref="M4:N4"/>
    <mergeCell ref="M66:N66"/>
    <mergeCell ref="Q10:Q12"/>
    <mergeCell ref="R10:U12"/>
    <mergeCell ref="R9:V9"/>
    <mergeCell ref="Q13:Q14"/>
    <mergeCell ref="R13:V14"/>
    <mergeCell ref="F3:O3"/>
    <mergeCell ref="Q6:Q8"/>
    <mergeCell ref="R6:U8"/>
    <mergeCell ref="R5:V5"/>
    <mergeCell ref="R4:V4"/>
    <mergeCell ref="R71:V71"/>
    <mergeCell ref="Q3:V3"/>
    <mergeCell ref="Q65:V65"/>
    <mergeCell ref="C62:E62"/>
    <mergeCell ref="Q68:Q70"/>
    <mergeCell ref="R68:U70"/>
    <mergeCell ref="B65:E65"/>
    <mergeCell ref="F65:O65"/>
    <mergeCell ref="R67:V67"/>
    <mergeCell ref="B3:E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8" scale="87" r:id="rId3"/>
  <rowBreaks count="1" manualBreakCount="1">
    <brk id="64" min="1" max="22" man="1"/>
  </rowBreaks>
  <colBreaks count="1" manualBreakCount="1">
    <brk id="15" min="1" max="11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view="pageBreakPreview" zoomScaleSheetLayoutView="100" zoomScalePageLayoutView="0" workbookViewId="0" topLeftCell="A1">
      <selection activeCell="L21" sqref="L21"/>
    </sheetView>
  </sheetViews>
  <sheetFormatPr defaultColWidth="9.00390625" defaultRowHeight="13.5"/>
  <cols>
    <col min="1" max="1" width="2.50390625" style="0" customWidth="1"/>
    <col min="2" max="2" width="1.37890625" style="0" customWidth="1"/>
    <col min="3" max="3" width="50.50390625" style="0" customWidth="1"/>
    <col min="4" max="4" width="1.37890625" style="0" customWidth="1"/>
    <col min="5" max="5" width="12.875" style="0" customWidth="1"/>
    <col min="6" max="6" width="3.75390625" style="0" customWidth="1"/>
    <col min="7" max="7" width="14.75390625" style="0" customWidth="1"/>
  </cols>
  <sheetData>
    <row r="1" ht="0.75" customHeight="1"/>
    <row r="2" spans="2:4" ht="21" customHeight="1">
      <c r="B2" s="23" t="s">
        <v>22</v>
      </c>
      <c r="C2" s="23"/>
      <c r="D2" s="1"/>
    </row>
    <row r="3" spans="2:7" ht="18" customHeight="1">
      <c r="B3" s="24"/>
      <c r="C3" s="25" t="s">
        <v>23</v>
      </c>
      <c r="D3" s="24"/>
      <c r="E3" s="26" t="s">
        <v>24</v>
      </c>
      <c r="F3" s="25"/>
      <c r="G3" s="26" t="s">
        <v>25</v>
      </c>
    </row>
    <row r="4" spans="2:7" ht="18" customHeight="1">
      <c r="B4" s="27"/>
      <c r="C4" s="28" t="s">
        <v>26</v>
      </c>
      <c r="D4" s="27"/>
      <c r="E4" s="29"/>
      <c r="F4" s="30"/>
      <c r="G4" s="29" t="s">
        <v>27</v>
      </c>
    </row>
    <row r="5" spans="2:7" ht="18" customHeight="1">
      <c r="B5" s="31"/>
      <c r="C5" s="30" t="s">
        <v>28</v>
      </c>
      <c r="D5" s="31"/>
      <c r="E5" s="29" t="s">
        <v>29</v>
      </c>
      <c r="F5" s="30"/>
      <c r="G5" s="32">
        <v>19000</v>
      </c>
    </row>
    <row r="6" spans="2:7" ht="18" customHeight="1">
      <c r="B6" s="31"/>
      <c r="C6" s="30" t="s">
        <v>30</v>
      </c>
      <c r="D6" s="31"/>
      <c r="E6" s="29" t="s">
        <v>31</v>
      </c>
      <c r="F6" s="30"/>
      <c r="G6" s="29" t="s">
        <v>32</v>
      </c>
    </row>
    <row r="7" spans="2:7" ht="18" customHeight="1">
      <c r="B7" s="31"/>
      <c r="C7" s="30" t="s">
        <v>33</v>
      </c>
      <c r="D7" s="31"/>
      <c r="E7" s="29" t="s">
        <v>34</v>
      </c>
      <c r="F7" s="30"/>
      <c r="G7" s="32">
        <v>8100</v>
      </c>
    </row>
    <row r="8" spans="2:7" ht="18" customHeight="1">
      <c r="B8" s="31"/>
      <c r="C8" s="30" t="s">
        <v>35</v>
      </c>
      <c r="D8" s="31"/>
      <c r="E8" s="29" t="s">
        <v>31</v>
      </c>
      <c r="F8" s="30"/>
      <c r="G8" s="32">
        <v>6300</v>
      </c>
    </row>
    <row r="9" spans="2:7" ht="18" customHeight="1">
      <c r="B9" s="31"/>
      <c r="C9" s="30" t="s">
        <v>36</v>
      </c>
      <c r="D9" s="31"/>
      <c r="E9" s="29" t="s">
        <v>31</v>
      </c>
      <c r="F9" s="30"/>
      <c r="G9" s="29" t="s">
        <v>37</v>
      </c>
    </row>
    <row r="10" spans="2:7" ht="18" customHeight="1">
      <c r="B10" s="31"/>
      <c r="C10" s="30" t="s">
        <v>38</v>
      </c>
      <c r="D10" s="31"/>
      <c r="E10" s="29"/>
      <c r="F10" s="30"/>
      <c r="G10" s="29"/>
    </row>
    <row r="11" spans="2:7" ht="18" customHeight="1">
      <c r="B11" s="31"/>
      <c r="C11" s="30" t="s">
        <v>39</v>
      </c>
      <c r="D11" s="31"/>
      <c r="E11" s="29" t="s">
        <v>40</v>
      </c>
      <c r="F11" s="30"/>
      <c r="G11" s="33">
        <v>8.15</v>
      </c>
    </row>
    <row r="12" spans="2:7" ht="18" customHeight="1">
      <c r="B12" s="31"/>
      <c r="C12" s="30" t="s">
        <v>41</v>
      </c>
      <c r="D12" s="31"/>
      <c r="E12" s="29" t="s">
        <v>42</v>
      </c>
      <c r="F12" s="30"/>
      <c r="G12" s="33">
        <v>692</v>
      </c>
    </row>
    <row r="13" spans="2:7" ht="18" customHeight="1">
      <c r="B13" s="31"/>
      <c r="C13" s="30" t="s">
        <v>43</v>
      </c>
      <c r="D13" s="31"/>
      <c r="E13" s="29" t="s">
        <v>31</v>
      </c>
      <c r="F13" s="30"/>
      <c r="G13" s="33">
        <v>466</v>
      </c>
    </row>
    <row r="14" spans="2:7" ht="18" customHeight="1">
      <c r="B14" s="31"/>
      <c r="C14" s="30" t="s">
        <v>44</v>
      </c>
      <c r="D14" s="31"/>
      <c r="E14" s="29" t="s">
        <v>31</v>
      </c>
      <c r="F14" s="30"/>
      <c r="G14" s="32">
        <v>1383</v>
      </c>
    </row>
    <row r="15" spans="2:7" ht="18" customHeight="1">
      <c r="B15" s="31"/>
      <c r="C15" s="30" t="s">
        <v>45</v>
      </c>
      <c r="D15" s="31"/>
      <c r="E15" s="29" t="s">
        <v>31</v>
      </c>
      <c r="F15" s="30"/>
      <c r="G15" s="33">
        <v>931</v>
      </c>
    </row>
    <row r="16" spans="2:7" ht="18" customHeight="1">
      <c r="B16" s="31"/>
      <c r="C16" s="30" t="s">
        <v>46</v>
      </c>
      <c r="D16" s="31"/>
      <c r="E16" s="29" t="s">
        <v>47</v>
      </c>
      <c r="F16" s="30"/>
      <c r="G16" s="33">
        <v>300</v>
      </c>
    </row>
    <row r="17" spans="2:7" ht="18" customHeight="1">
      <c r="B17" s="31"/>
      <c r="C17" s="30" t="s">
        <v>48</v>
      </c>
      <c r="D17" s="31"/>
      <c r="E17" s="29" t="s">
        <v>49</v>
      </c>
      <c r="F17" s="30"/>
      <c r="G17" s="32">
        <v>30000</v>
      </c>
    </row>
    <row r="18" spans="2:7" ht="18" customHeight="1">
      <c r="B18" s="34"/>
      <c r="C18" s="35" t="s">
        <v>50</v>
      </c>
      <c r="D18" s="34"/>
      <c r="E18" s="29"/>
      <c r="F18" s="30"/>
      <c r="G18" s="32"/>
    </row>
    <row r="19" spans="2:7" ht="18" customHeight="1">
      <c r="B19" s="31"/>
      <c r="C19" s="30" t="s">
        <v>51</v>
      </c>
      <c r="D19" s="31"/>
      <c r="E19" s="29" t="s">
        <v>52</v>
      </c>
      <c r="F19" s="30"/>
      <c r="G19" s="32">
        <v>21000</v>
      </c>
    </row>
    <row r="20" spans="2:7" ht="18" customHeight="1">
      <c r="B20" s="31"/>
      <c r="C20" s="28" t="s">
        <v>138</v>
      </c>
      <c r="D20" s="31"/>
      <c r="E20" s="29"/>
      <c r="F20" s="30"/>
      <c r="G20" s="32"/>
    </row>
    <row r="21" spans="2:7" ht="18" customHeight="1">
      <c r="B21" s="31"/>
      <c r="C21" s="30" t="s">
        <v>53</v>
      </c>
      <c r="D21" s="31"/>
      <c r="E21" s="29"/>
      <c r="F21" s="30"/>
      <c r="G21" s="32"/>
    </row>
    <row r="22" spans="2:7" ht="18" customHeight="1">
      <c r="B22" s="31"/>
      <c r="C22" s="30" t="s">
        <v>54</v>
      </c>
      <c r="D22" s="31"/>
      <c r="E22" s="29" t="s">
        <v>55</v>
      </c>
      <c r="F22" s="30"/>
      <c r="G22" s="32">
        <v>12000</v>
      </c>
    </row>
    <row r="23" spans="2:7" ht="18" customHeight="1">
      <c r="B23" s="31"/>
      <c r="C23" s="30" t="s">
        <v>56</v>
      </c>
      <c r="D23" s="31"/>
      <c r="E23" s="29" t="s">
        <v>55</v>
      </c>
      <c r="F23" s="30"/>
      <c r="G23" s="32">
        <v>10000</v>
      </c>
    </row>
    <row r="24" spans="2:7" ht="18" customHeight="1">
      <c r="B24" s="31"/>
      <c r="C24" s="30" t="s">
        <v>57</v>
      </c>
      <c r="D24" s="31"/>
      <c r="E24" s="29"/>
      <c r="F24" s="30"/>
      <c r="G24" s="32"/>
    </row>
    <row r="25" spans="2:7" ht="18" customHeight="1">
      <c r="B25" s="31"/>
      <c r="C25" s="30" t="s">
        <v>58</v>
      </c>
      <c r="D25" s="31"/>
      <c r="E25" s="29"/>
      <c r="F25" s="30"/>
      <c r="G25" s="32"/>
    </row>
    <row r="26" spans="2:7" ht="18" customHeight="1">
      <c r="B26" s="36"/>
      <c r="C26" s="37" t="s">
        <v>59</v>
      </c>
      <c r="D26" s="36"/>
      <c r="E26" s="38"/>
      <c r="F26" s="37"/>
      <c r="G26" s="39"/>
    </row>
    <row r="27" ht="6.75" customHeight="1"/>
    <row r="28" ht="13.5">
      <c r="C28" s="30" t="s">
        <v>60</v>
      </c>
    </row>
    <row r="29" ht="13.5">
      <c r="C29" s="30" t="s">
        <v>61</v>
      </c>
    </row>
    <row r="30" ht="13.5">
      <c r="C30" s="30" t="s">
        <v>62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 </cp:lastModifiedBy>
  <cp:lastPrinted>2012-01-27T03:33:22Z</cp:lastPrinted>
  <dcterms:created xsi:type="dcterms:W3CDTF">2012-01-19T13:36:42Z</dcterms:created>
  <dcterms:modified xsi:type="dcterms:W3CDTF">2012-02-10T06:16:06Z</dcterms:modified>
  <cp:category/>
  <cp:version/>
  <cp:contentType/>
  <cp:contentStatus/>
</cp:coreProperties>
</file>